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4100" windowHeight="8670" tabRatio="912" activeTab="0"/>
  </bookViews>
  <sheets>
    <sheet name="Entrata" sheetId="1" r:id="rId1"/>
  </sheets>
  <definedNames>
    <definedName name="_xlnm.Print_Area" localSheetId="0">'Entrata'!$A$1:$N$71</definedName>
    <definedName name="_xlnm.Print_Titles" localSheetId="0">'Entrata'!$1:$4</definedName>
  </definedNames>
  <calcPr fullCalcOnLoad="1"/>
</workbook>
</file>

<file path=xl/sharedStrings.xml><?xml version="1.0" encoding="utf-8"?>
<sst xmlns="http://schemas.openxmlformats.org/spreadsheetml/2006/main" count="95" uniqueCount="93">
  <si>
    <t>Denominazione</t>
  </si>
  <si>
    <t>Variazioni</t>
  </si>
  <si>
    <t>Capitoli</t>
  </si>
  <si>
    <t>MEF</t>
  </si>
  <si>
    <t>PCM</t>
  </si>
  <si>
    <t>FONDO PER LE SPESE DI FUNZIONAMENTO DELLA PRESIDENZA DEL CONSIGLIO DEI MINISTRI</t>
  </si>
  <si>
    <t>FONDO OCCORRENTE PER GLI INTERVENTI DELL'EDITORIA</t>
  </si>
  <si>
    <t>FONDO OCCORRENTE PER GLI INTERVENTI DEL SERVIZIO CIVILE NAZIONALE</t>
  </si>
  <si>
    <t>FONDO PER LE SPESE DI FUNZIONAMENTO DEL DIPARTIMENTO DELLA PROTEZIONE CIVILE</t>
  </si>
  <si>
    <t>FONDO OCCORRENTE PER GLI INVESTIMENTI DEL DIPARTIMENTO DELL'EDITORIA</t>
  </si>
  <si>
    <t>SOMME DA ASSEGNARE ALLA PRESIDENZA DEL CONSIGLIO DEI MINISTRI PER ONERI DERIVANTI DALLA CONCESSIONE DI CONTRIBUTI PER L'AMMORTAMENTO DI MUTUI CONTRATTI DALLE REGIONI A SEGUITO DI EVENTI CALAMITOSI</t>
  </si>
  <si>
    <t>SOMME ASSEGNATE ALLA PRESIDENZA DEL CONSIGLIO DEI MINISTRI PER GLI INVESTIMENTI IN MATERIA DI SPORT</t>
  </si>
  <si>
    <t>SOMME ASSEGNATE ALLA PRESIDENZA DEL CONSIGLIO DEI MINISTRI PER LE POLITICHE DI SOSTEGNO ALLA FAMIGLIA</t>
  </si>
  <si>
    <t>SOMME ASSEGNATE ALLA PRESIDENZA DEL CONSIGLIO DEI MINISTRI PER LE POLITICHE DELLE PARI OPPORTUNITA'</t>
  </si>
  <si>
    <t>SOMME ASSEGNATE ALLA PRESIDENZA DEL CONSIGLIO DEI MINISTRI PER LE POLITICHE DELLO SPORT</t>
  </si>
  <si>
    <t>SOMME ASSEGNATE ALLA PRESIDENZA DEL CONSIGLIO DEI MINISTRI PER LE POLITICHE DI INCENTIVAZIONE E SOSTEGNO ALLA GIOVENTU'</t>
  </si>
  <si>
    <t>FONDO PER LE SPESE DI NATURA OBBLIGATORIA DELLA PRESIDENZA DEL CONSIGLIO DEI MINISTRI</t>
  </si>
  <si>
    <t>SOMME ASSEGNATE ALLA PRESIDENZA DEL CONSIGLIO DEI MINISTRI PER L'ATTUAZIONE DELLE POLITICHE ANTIDROGA</t>
  </si>
  <si>
    <t>FONDO PER LE SPESE CONNESSE AGLI INTERVENTI DI TUTELA DELLE MINORANZE LINGUISTICHE STORICHE</t>
  </si>
  <si>
    <t>FONDO NAZIONALE PER LA TUTELA DELLE MINORANZE LINGUISTICHE</t>
  </si>
  <si>
    <t>FONDO PER LE SPESE DI FUNZIONAMENTO DEL CENTRO DI FORMAZIONE E STUDI - FORMEZ</t>
  </si>
  <si>
    <t>FONDO PER LE SPESE PER IL FUNZIONAMENTO DELL'AGENZIA PER LA RAPPRESENTANZA NEGOZIALE DELLE PUBBLICHE AMMINISTRAZIONI</t>
  </si>
  <si>
    <t xml:space="preserve">SOMMA DA ASSEGNARE ALLE ASSOCIAZIONI DILETTANTISTICHE RICONOSCIUTE DAL CONI AI FINI SPORTIVI QUALE QUOTA DEL 5 PER MILLE DELL'IMPOSTA SUL REDDITO DELLE PERSONE FISICHE </t>
  </si>
  <si>
    <t>SOMME ASSEGNATE ALLA PRESIDENZA DEL CONSIGLIO DEI MINISTRI PER SPESE DI FUNZIONAMENTO DELL'UFFICIO DELL'AUTORITA' GARANTE PER L'INFANZIA E L'ADOLESCENZA</t>
  </si>
  <si>
    <t>SOMME ASSEGNATE ALLA PRESIDENZA DEL CONSIGLIO DEI MINISTRI PER SPESE DI NATURA OBBLIGATORIA DELL'UFFICIO DELL'AUTORITA' GARANTE PER L'INFANZIA E L'ADOLESCENZA</t>
  </si>
  <si>
    <t>FONDO PER LE SPESE DI NATURA OBBLIGATORIA DEL DIPARTIMENTO DELLA PROTEZIONE CIVILE</t>
  </si>
  <si>
    <t>FONDO PER L'EMERGENZA RIFIUTI CAMPANIA</t>
  </si>
  <si>
    <t>SOMME DA ASSEGNARE ALLA PRESIDENZA DEL CONSIGLIO DEI MINISTRI PER INTERVENTI CONNESSI AGLI EVENTI SISMICI DEL MARZO 1982 IN CALABRIA, CAMPANIA E BASILICATA</t>
  </si>
  <si>
    <t xml:space="preserve">SOMME DA ASSEGNARE ALLA PRESIDENZA DEL CONSIGLIO DEI MINISTRI PER INTERVENTI CONNESSI AGLI EVENTI SISMICI DEL 29 APRILE 1984 IN UMBRIA E DEL 7 E 11 MAGGIO 1984 IN ABRUZZO, MOLISE, LAZIO E CAMPANIA </t>
  </si>
  <si>
    <t>SOMME DA ASSEGNARE ALLA PRESIDENZA DEL CONSIGLIO DEI MINISTRI PER LE SPESE RELATIVE ALLE RICORRENTI EMERGENZE RIGUARDANTI GLI EVENTI SISMICI, ALLUVIONALI, I NUBIFRAGI, I VULCANI, LE MAREGGIATE, LA DIFESA DEL SUOLO, DELLE OPERE CIVILI PUBBLICHE E PRIVATE, DELLE FORESTE ED ALTRE CALAMITÀ IVI COMPRESE LE ATTIVITA' CONNESSE</t>
  </si>
  <si>
    <t>FONDO RELATIVO AGLI INVESTIMENTI DI PERTINENZA DEL DIPARTIMENTO DELLA PROTEZIONE CIVILE</t>
  </si>
  <si>
    <t xml:space="preserve">FONDO PER LA PREVENZIONE DEL RISCHIO SISMICO </t>
  </si>
  <si>
    <t>FONDO PER LE SPESE DI NATURA OBBLIGATORIA DEL CENTRO DI FORMAZIONE E STUDI - FORMEZ</t>
  </si>
  <si>
    <t>ENTRATE EVENTUALI E DIVERSE</t>
  </si>
  <si>
    <t>SOMME PROVENIENTI DAL FONDO DI ROTAZIONE PER L'ATTUAZIONE DELLE POLITICHE COMUNITARIE</t>
  </si>
  <si>
    <t>Previsioni iniziali 2014</t>
  </si>
  <si>
    <t>SOMME PROVENIENTI DAI RISPARMI DI SPESA DERIVANTI DALLA RIDUZIONE DEI CONTRIBUTI AI PARTITI POLITICI PER L'ANNO 2013 DA DESTINARE AD INTERVENTI CONSEGUENTI AI DANNI PROVOCATI DA EVENTI SISMICI E CALAMITA' NATURALI CHE HANNO COLPITO IL TERRITORIO NAZIONALE A PARTIRE DAL 1° GENNAIO 2009</t>
  </si>
  <si>
    <t>FONDO PER LE SPESE DI FUNZIONAMENTO DELLA SCUOLA NAZIONALE DELL'AMMINISTRAZIONE</t>
  </si>
  <si>
    <t>FONDO PER LE SPESE DI NATURA OBBLIGATORIA DELLA SCUOLA NAZIONALE DELL'AMMINISTRAZIONE</t>
  </si>
  <si>
    <t>SOMMA DA TRASFERIRE ALLA PRESIDENZA DEL CONSIGLIO DEI MINISTRI DESTINATE AL PAGAMENTO DELLE SPESE DERIVANTI DAL CONTENZIOSO RELATIVO ALLE BORSE DI STUDIO PER I MEDICI SPECIALIZZANDI</t>
  </si>
  <si>
    <t>FONDO NAZIONALE INTEGRATIVO PER I COMUNI MONTANI</t>
  </si>
  <si>
    <t>SOMME ASSEGNATE ALLA PRESIDENZA DEL CONSIGLIO DEI MINISTRI PER IL COMPLETAMENTO DEGLI INTERVENTI DI RICOSTRUZIONE CONNESSI AL SISMA DEL 26 OTTOBRE 2012 IN CALABRIA E BASILICATA</t>
  </si>
  <si>
    <t>FONDO PER INTERVENTI PER LA RICOSTRUZIONE E MESSA IN SICUREZZA DEL TERRITORIO NELLE ZONE INTERESSATE DA EVENTI EMERGENZIALI PREGRESSI</t>
  </si>
  <si>
    <t>FONDO STRAORDINARIO PER GLI INTERVENTI DI SOSTEGNO ALL'EDITORIA</t>
  </si>
  <si>
    <t>SOMME TRASFERITE ALLA PRESIDENZA DEL CONSIGLIO DEI MINISTRI AL FINE DI PROMUOVERE LA CONOSCENZA DEGLI EVENTI DELLA PRIMA GUERRA MONDIALE IN FAVORE DELLE FUTURE GENERAZIONI</t>
  </si>
  <si>
    <t>SOMME TRASFERITE ALLA PRESIDENZA DEL CONSIGLIO DEI MINISTRI AL FINE DI CONSENTIRE LA MESSA IN SICUREZZA, IL RESTAURO E IL RIPRISTINO DEL DECORO DEI LUOGHI DELLA MEMORIA PER LA CELEBRAZIONE DEL CENTENARIO DELLA PRIMA GUERRA MONDIALE</t>
  </si>
  <si>
    <t>SOMME TRASFERITE ALLA PRESIDENZA DEL CONSIGLIO DEI MINISTRI PER IL FONDO DI GARANZIA PER I MUTUI RELATIVI ALLA COSTRUZIONE, AMPLIAMENTO, ATTREZZATURA E ACQUISTO DI IMPIANTI SPORTIVI  COMPRESA L'ACQUISIZIONE DI AREE DA PARTE DI SOCIETA' O ASSOCIAZIONI SPORTIVE O SOGGETTO PUBBLICO O PRIVATO CHE PERSEGUA FINALITA' SPORTIVE</t>
  </si>
  <si>
    <t>SOMME ASSEGNATE ALLA PRESIDENZA DEL CONSIGLIO DEI MINISTRI PER LA GESTIONE ED IMPLEMENTAZIONE DEL PORTALE NORMATTIVA E DEL PROGETTO X-LEGES</t>
  </si>
  <si>
    <t>FONDO PER LE EMERGENZE NAZIONALI</t>
  </si>
  <si>
    <t>SOMME ASSEGNATE ALLA PRESIDENZA DEL CONSIGLIO DEI MINISTRI PER IL PIANO DI AZIONE E COESIONE RIVOLTO ALLA PROMOZIONE E REALIZZAZIONE DI PROGETTI PROMOSSI DAI GIOVANI PER ASSICURARE IL FINANZIAMENTO DELLE ISTANZE NELL'AMBITO DELLE PROCEDURE "GIOVANI PER IL SOCIALE" E "GIOVANI PER LA VALORIZZAZIONE DEI BENI PUBBLICI"</t>
  </si>
  <si>
    <t>Previsioni iniziali 2015</t>
  </si>
  <si>
    <t>SOMME DA ASSEGNARE ALLA PRESIDENZA DEL CONSIGLIO DEI MINISTRI PER ONERI DERIVANTI DALLA CONCESSIONE DI CONTRIBUTI PER L'AMMORTAMENTO DI MUTUI DIVERSI DA QUELLI ATTIVATI A SEGUITO DI CALAMITA' NATURALI TRASFERITI AL MINISTERO DELL'ECONOMIA E DELLE FINANZE</t>
  </si>
  <si>
    <t>SOMMA DA ASSEGNARE ALLA PRESIDENZA DEL CONSIGLIO DEI MINISTRI PER IL FINANZIAMENTO DELLE INIZIATIVE PROMOSSE DALLA CONFEDERAZIONE DELLE ASSOCIAZIONI COMBATTENTISTICHE E PARTIGIANE PER LE CELEBRAZIONI DEL SETTANTESIMO ANNIVERSARIO DELLA RESISTENZA E DELLA GUERRA DI LIBERAZIONE</t>
  </si>
  <si>
    <t>SOMMA DA ASSEGNARE ALLA PRESIDENZA DEL CONSIGLIO DEI MINISTRI PER LA DEFINIZIONE DEI RIMBORSI DOVUTI, PER ANNI PREGRESSI, A FAVORE DEGLI ENTI GESTORI PER LE RIDUZIONI TARIFFARIE SUI CONSUMI DI ENERGIA ELETTRICA RICONOSCIUTI AD IMPRESE RADIOFONICHE E TELEVISIVE</t>
  </si>
  <si>
    <t>SOMME ASSEGNATE ALLA PRESIDENZA DEL CONSIGLIO DEI MINISTRI PER LA COSTITUZIONE DEL FONDO PER L'ATTUAZIONE DEL PIANO NAZIONALE PER LA RIQUALIFICAZIONE E LA RIGENERAZIONE DELLE AREE URBANE DEGRADATE</t>
  </si>
  <si>
    <t>SOMME ASSEGNATE ALLA PRESIDENZA DEL CONSIGLIO DEI MINISTRI PER IL FINANZIAMENTO DELLE ATTIVITA' ISTITUZIONALI DEL COMITATO PARALIMPICO NAZIONALE</t>
  </si>
  <si>
    <t>Cassa</t>
  </si>
  <si>
    <t>SOMMA DA TRASFERIRE ALLA PRESIDENZA DEL CONSIGLIO DEI MINISTRI PER LA RETRIBUZIONE AI MEMBRI DEL NUCLEO DI VALUTAZIONE E ANALISI PER LA PROGRAMMAZIONE (NUVAP)</t>
  </si>
  <si>
    <t>N.I. 2123</t>
  </si>
  <si>
    <t>N.I. 2098</t>
  </si>
  <si>
    <t>SOMMA DA CORRISPONDERE ALLA PRESIDENZA DEL CONSIGLIO DEI MINISTRI PER LA PROMOZIONE E LO SVOLGIMENTO DELLE CELEBRAZIONI DEL SETTANTESIMO ANNIVERSARIO DELLA REPUBBLICA ITALIANA E DEL RICONOSCIMENTO DEI DIRITTI ELETTORALI DELLE DONNE NONCHE' DEL CENTENARIO DELLA NASCITA DI ALDO MORO</t>
  </si>
  <si>
    <t>N.I. 2134</t>
  </si>
  <si>
    <t>N.I. 2136</t>
  </si>
  <si>
    <t>SOMMA DA TRASFERIRE ALLA PRESIDENZA DEL CONSIGLIO DEI MINISTRI PER IL FUNZIONAMENTO DELL'UNITA' PER LA VALUTAZIONE DELLA PERFORMANCE</t>
  </si>
  <si>
    <t>SOMMA DA TRASFERIRE ALLA PRESIDENZA DEL CONSIGLIO DEI MINISTRI DESTINATA ALLE POLITICHE IN MATERIA DI ADOZIONI INTERNAZIONALI ED AL FUNZIONAMENTO DELLA COMMISSIONE PER LE ADOZIONI INTERNAZIONALI</t>
  </si>
  <si>
    <t>SOMMA DA TRASFERIRE ALLA PRESIDENZA DEL CONSIGLIO DEI MINISTRI PER L'IMPLEMENTAZIONE DEL SISTEMA DI MONITORAGGIO FINANZIARIO DELLE GRANDI OPERE</t>
  </si>
  <si>
    <t>SOMMA DA CORRISPONDERE ALLA PRESIDENZA DEL CONSIGLIO DEI MINISTRI RELATIVA A QUOTA PARTE DELL'IMPORTO DELL'8 PER MILLE DEL GETTITO IRPEF DA UTILIZZARE DALLO STATO PER INTERVENTI STRAORDINARI PER FAME NEL MONDO, CALAMITA' NATURALI, ASSISTENZA AI RIFUGIATI E CONSERVAZIONE DI BENI CULTURALI</t>
  </si>
  <si>
    <t>Variazioni 2016</t>
  </si>
  <si>
    <t>N.I. 2097</t>
  </si>
  <si>
    <t>SOMME ASSEGNATE ALLA PRESIDENZA DEL CONSIGLIO DEI MINISTRI PER L'ATTUAZIONE DEL PROGRAMMA STRAORDINARIO DI INTERVENTI PER LA RIQUALIFICAZIONE URBANA E LA SICUREZZA DELLE PERIFERIE</t>
  </si>
  <si>
    <t>N.I. 2096</t>
  </si>
  <si>
    <t>SOMME ASSEGNATE ALLA PRESIDENZA DEL CONSIGLIO DEI MINISTRI PER LA LOTTA ALL'EMARGINAZIONE SOCIALE ATTRAVERSO LO SPORT</t>
  </si>
  <si>
    <t>N.I. 2201</t>
  </si>
  <si>
    <t>SOMME ASSEGNATE AL CAPO DIPARTIMENTO DELLA PROTEZIONE CIVILE PER SPECIALI ELARGIZIONI IN FAVORE DEI FAMILIARI DELLE VITTIME DELL'ALLUVIONE DEL 5 MAGGIO 1998 A SARNO A TOTALE INDENNIZZO DELLA RESPONSABILITA' CIVILE A CARICO DELLO STATO E DEL COMUNE DI SARNO</t>
  </si>
  <si>
    <t>N.I. 7469</t>
  </si>
  <si>
    <t>FONDO NAZIONALE PER LA MONTAGNA</t>
  </si>
  <si>
    <t>SOMMA DA CORRISPONDERE ALLA PRESIDENZA DEL CONSIGLIO DEI MINISTRI PER LA RICOSTRUZIONE, RICONVERSIONE E BONIFICA DELL'AREA DELLE ACCIAIERIE DI GENOVA - CORNIGLIANO</t>
  </si>
  <si>
    <t>N.I. 7457</t>
  </si>
  <si>
    <t>SOMME ASSEGNATE ALLA PRESIDENZA DEL CONSIGLIO DEI MINISTRI PER IL FONDO SPORT E PERIFERIE</t>
  </si>
  <si>
    <t>N.I. 2139</t>
  </si>
  <si>
    <t>SOMME ASSEGNATE ALLA PRESIDENZA DEL CONSIGLIO DEI MINISTRI PER LA CORRESPONSIONE DI SPECIALI ELARGIZIONI IN FAVORE DELLE FAMIGLIE DELLE VITTIME DEL DISASTRO FERROVIARIO DI ANDRIA-CORATO DEL 12 LUGLIO 2016</t>
  </si>
  <si>
    <t>N.I. 2174</t>
  </si>
  <si>
    <t>SOMME ASSEGNATE ALLA PRESIDENZA DEL CONSIGLIO DEI MINISTRI PER GLI INTERVENTI STRAORDINARI INERENTI LO SMALTIMENTO DEI RIFIUTI E PER LE BONIFICHE NELLA REGIONE CAMPANIA</t>
  </si>
  <si>
    <t>Stanziamento definitivo 2016</t>
  </si>
  <si>
    <t>Stanziamento iniziale 2016</t>
  </si>
  <si>
    <t>Competenza e Cassa</t>
  </si>
  <si>
    <t>Competenza</t>
  </si>
  <si>
    <t>Entrate 2016</t>
  </si>
  <si>
    <t>Accertate</t>
  </si>
  <si>
    <t>Riscosse</t>
  </si>
  <si>
    <t>Rimaste da riscuotere</t>
  </si>
  <si>
    <t xml:space="preserve">AVANZO DI AMMINISTRAZIONE </t>
  </si>
  <si>
    <t>Totale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</si>
</sst>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0_ ;\-#,##0.00\ 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 readingOrder="1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readingOrder="1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vertical="center" wrapText="1"/>
    </xf>
    <xf numFmtId="0" fontId="8" fillId="33" borderId="0" xfId="0" applyFont="1" applyFill="1" applyAlignment="1">
      <alignment vertical="center" wrapText="1"/>
    </xf>
    <xf numFmtId="3" fontId="48" fillId="0" borderId="0" xfId="0" applyNumberFormat="1" applyFont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1" xfId="0" applyNumberFormat="1" applyFont="1" applyBorder="1" applyAlignment="1">
      <alignment vertical="center" wrapText="1"/>
    </xf>
    <xf numFmtId="0" fontId="3" fillId="33" borderId="11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 horizontal="center" vertical="center" wrapText="1" readingOrder="1"/>
    </xf>
    <xf numFmtId="3" fontId="6" fillId="34" borderId="11" xfId="0" applyNumberFormat="1" applyFont="1" applyFill="1" applyBorder="1" applyAlignment="1">
      <alignment vertical="center" wrapText="1" readingOrder="1"/>
    </xf>
    <xf numFmtId="3" fontId="6" fillId="34" borderId="12" xfId="0" applyNumberFormat="1" applyFont="1" applyFill="1" applyBorder="1" applyAlignment="1">
      <alignment horizontal="center" vertical="center" wrapText="1" readingOrder="1"/>
    </xf>
    <xf numFmtId="3" fontId="6" fillId="34" borderId="13" xfId="0" applyNumberFormat="1" applyFont="1" applyFill="1" applyBorder="1" applyAlignment="1">
      <alignment horizontal="center" vertical="center" wrapText="1" readingOrder="1"/>
    </xf>
    <xf numFmtId="3" fontId="6" fillId="34" borderId="11" xfId="0" applyNumberFormat="1" applyFont="1" applyFill="1" applyBorder="1" applyAlignment="1">
      <alignment horizontal="center" vertical="center" wrapText="1" readingOrder="1"/>
    </xf>
    <xf numFmtId="3" fontId="6" fillId="34" borderId="14" xfId="0" applyNumberFormat="1" applyFont="1" applyFill="1" applyBorder="1" applyAlignment="1">
      <alignment horizontal="center" vertical="center" wrapText="1" readingOrder="1"/>
    </xf>
    <xf numFmtId="0" fontId="4" fillId="34" borderId="12" xfId="0" applyFont="1" applyFill="1" applyBorder="1" applyAlignment="1">
      <alignment horizontal="center" vertical="center" readingOrder="1"/>
    </xf>
    <xf numFmtId="0" fontId="4" fillId="34" borderId="13" xfId="0" applyFont="1" applyFill="1" applyBorder="1" applyAlignment="1">
      <alignment horizontal="center" vertical="center" readingOrder="1"/>
    </xf>
    <xf numFmtId="0" fontId="4" fillId="34" borderId="11" xfId="0" applyFont="1" applyFill="1" applyBorder="1" applyAlignment="1">
      <alignment horizontal="center" vertical="center" readingOrder="1"/>
    </xf>
    <xf numFmtId="0" fontId="6" fillId="34" borderId="15" xfId="0" applyFont="1" applyFill="1" applyBorder="1" applyAlignment="1">
      <alignment horizontal="center" vertical="center" readingOrder="1"/>
    </xf>
    <xf numFmtId="0" fontId="6" fillId="34" borderId="16" xfId="0" applyFont="1" applyFill="1" applyBorder="1" applyAlignment="1">
      <alignment horizontal="center" vertical="center" readingOrder="1"/>
    </xf>
    <xf numFmtId="0" fontId="6" fillId="34" borderId="12" xfId="0" applyFont="1" applyFill="1" applyBorder="1" applyAlignment="1">
      <alignment horizontal="center" vertical="center" readingOrder="1"/>
    </xf>
    <xf numFmtId="0" fontId="6" fillId="34" borderId="13" xfId="0" applyFont="1" applyFill="1" applyBorder="1" applyAlignment="1">
      <alignment horizontal="center" vertical="center" readingOrder="1"/>
    </xf>
    <xf numFmtId="0" fontId="6" fillId="34" borderId="11" xfId="0" applyFont="1" applyFill="1" applyBorder="1" applyAlignment="1">
      <alignment horizontal="center" vertical="center" readingOrder="1"/>
    </xf>
    <xf numFmtId="3" fontId="6" fillId="34" borderId="17" xfId="0" applyNumberFormat="1" applyFont="1" applyFill="1" applyBorder="1" applyAlignment="1">
      <alignment horizontal="center" vertical="center" wrapText="1" readingOrder="1"/>
    </xf>
    <xf numFmtId="3" fontId="6" fillId="34" borderId="18" xfId="0" applyNumberFormat="1" applyFont="1" applyFill="1" applyBorder="1" applyAlignment="1">
      <alignment horizontal="center" vertical="center" wrapText="1" readingOrder="1"/>
    </xf>
    <xf numFmtId="3" fontId="6" fillId="34" borderId="19" xfId="0" applyNumberFormat="1" applyFont="1" applyFill="1" applyBorder="1" applyAlignment="1">
      <alignment horizontal="center" vertical="center" wrapText="1" readingOrder="1"/>
    </xf>
    <xf numFmtId="3" fontId="6" fillId="34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right" vertical="center"/>
    </xf>
    <xf numFmtId="4" fontId="6" fillId="0" borderId="10" xfId="0" applyNumberFormat="1" applyFont="1" applyBorder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10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73"/>
  <sheetViews>
    <sheetView showGridLines="0" tabSelected="1" zoomScale="90" zoomScaleNormal="90" zoomScalePageLayoutView="0" workbookViewId="0" topLeftCell="A1">
      <pane ySplit="4" topLeftCell="A63" activePane="bottomLeft" state="frozen"/>
      <selection pane="topLeft" activeCell="A1" sqref="A1"/>
      <selection pane="bottomLeft" activeCell="J85" sqref="J85"/>
    </sheetView>
  </sheetViews>
  <sheetFormatPr defaultColWidth="9.140625" defaultRowHeight="12.75"/>
  <cols>
    <col min="1" max="1" width="5.57421875" style="15" customWidth="1"/>
    <col min="2" max="2" width="10.57421875" style="16" customWidth="1"/>
    <col min="3" max="3" width="57.00390625" style="17" customWidth="1"/>
    <col min="4" max="7" width="25.7109375" style="2" hidden="1" customWidth="1"/>
    <col min="8" max="8" width="21.7109375" style="2" customWidth="1"/>
    <col min="9" max="9" width="20.28125" style="2" hidden="1" customWidth="1"/>
    <col min="10" max="14" width="20.28125" style="2" customWidth="1"/>
    <col min="15" max="16384" width="9.140625" style="17" customWidth="1"/>
  </cols>
  <sheetData>
    <row r="1" spans="1:14" s="3" customFormat="1" ht="30.75" customHeight="1">
      <c r="A1" s="38" t="s">
        <v>2</v>
      </c>
      <c r="B1" s="39"/>
      <c r="C1" s="40" t="s">
        <v>0</v>
      </c>
      <c r="D1" s="31" t="s">
        <v>35</v>
      </c>
      <c r="E1" s="31" t="s">
        <v>1</v>
      </c>
      <c r="F1" s="31" t="s">
        <v>50</v>
      </c>
      <c r="G1" s="31" t="s">
        <v>1</v>
      </c>
      <c r="H1" s="29" t="s">
        <v>84</v>
      </c>
      <c r="I1" s="31" t="s">
        <v>67</v>
      </c>
      <c r="J1" s="43" t="s">
        <v>83</v>
      </c>
      <c r="K1" s="44"/>
      <c r="L1" s="43" t="s">
        <v>87</v>
      </c>
      <c r="M1" s="45"/>
      <c r="N1" s="44"/>
    </row>
    <row r="2" spans="1:14" s="3" customFormat="1" ht="17.25" customHeight="1">
      <c r="A2" s="35" t="s">
        <v>3</v>
      </c>
      <c r="B2" s="35" t="s">
        <v>4</v>
      </c>
      <c r="C2" s="41"/>
      <c r="D2" s="32"/>
      <c r="E2" s="32"/>
      <c r="F2" s="32"/>
      <c r="G2" s="34"/>
      <c r="H2" s="46" t="s">
        <v>85</v>
      </c>
      <c r="I2" s="46"/>
      <c r="J2" s="31" t="s">
        <v>86</v>
      </c>
      <c r="K2" s="31" t="s">
        <v>56</v>
      </c>
      <c r="L2" s="31" t="s">
        <v>88</v>
      </c>
      <c r="M2" s="31" t="s">
        <v>89</v>
      </c>
      <c r="N2" s="31" t="s">
        <v>90</v>
      </c>
    </row>
    <row r="3" spans="1:14" s="4" customFormat="1" ht="14.25" customHeight="1">
      <c r="A3" s="36"/>
      <c r="B3" s="36"/>
      <c r="C3" s="41"/>
      <c r="D3" s="32"/>
      <c r="E3" s="32"/>
      <c r="F3" s="32"/>
      <c r="G3" s="34"/>
      <c r="H3" s="46"/>
      <c r="I3" s="46"/>
      <c r="J3" s="32"/>
      <c r="K3" s="32"/>
      <c r="L3" s="32"/>
      <c r="M3" s="32"/>
      <c r="N3" s="32"/>
    </row>
    <row r="4" spans="1:14" s="4" customFormat="1" ht="3.75" customHeight="1">
      <c r="A4" s="37"/>
      <c r="B4" s="37"/>
      <c r="C4" s="42"/>
      <c r="D4" s="33"/>
      <c r="E4" s="33"/>
      <c r="F4" s="33"/>
      <c r="G4" s="33"/>
      <c r="H4" s="30"/>
      <c r="I4" s="33"/>
      <c r="J4" s="30"/>
      <c r="K4" s="30"/>
      <c r="L4" s="30"/>
      <c r="M4" s="30"/>
      <c r="N4" s="33"/>
    </row>
    <row r="5" spans="1:14" s="22" customFormat="1" ht="26.25" customHeight="1">
      <c r="A5" s="18">
        <v>2115</v>
      </c>
      <c r="B5" s="19">
        <v>800</v>
      </c>
      <c r="C5" s="25" t="s">
        <v>5</v>
      </c>
      <c r="D5" s="21">
        <v>41244711</v>
      </c>
      <c r="E5" s="21">
        <f>F5-D5</f>
        <v>-6337248</v>
      </c>
      <c r="F5" s="21">
        <v>34907463</v>
      </c>
      <c r="G5" s="21">
        <f>H5-F5</f>
        <v>-2036743</v>
      </c>
      <c r="H5" s="21">
        <v>32870720</v>
      </c>
      <c r="I5" s="21">
        <v>0</v>
      </c>
      <c r="J5" s="21">
        <f aca="true" t="shared" si="0" ref="J5:J66">H5+I5</f>
        <v>32870720</v>
      </c>
      <c r="K5" s="21">
        <f>J5</f>
        <v>32870720</v>
      </c>
      <c r="L5" s="21">
        <f>J5</f>
        <v>32870720</v>
      </c>
      <c r="M5" s="21">
        <f>J5</f>
        <v>32870720</v>
      </c>
      <c r="N5" s="21">
        <f>L5-M5</f>
        <v>0</v>
      </c>
    </row>
    <row r="6" spans="1:14" s="9" customFormat="1" ht="17.25" customHeight="1">
      <c r="A6" s="5">
        <v>2183</v>
      </c>
      <c r="B6" s="6">
        <v>801</v>
      </c>
      <c r="C6" s="10" t="s">
        <v>6</v>
      </c>
      <c r="D6" s="8">
        <v>131781289</v>
      </c>
      <c r="E6" s="8">
        <f>F6-D6</f>
        <v>-26254756</v>
      </c>
      <c r="F6" s="8">
        <v>105526533</v>
      </c>
      <c r="G6" s="8">
        <f aca="true" t="shared" si="1" ref="G6:G66">H6-F6</f>
        <v>-5168247</v>
      </c>
      <c r="H6" s="21">
        <v>100358286</v>
      </c>
      <c r="I6" s="21">
        <v>98000</v>
      </c>
      <c r="J6" s="21">
        <f t="shared" si="0"/>
        <v>100456286</v>
      </c>
      <c r="K6" s="21">
        <f aca="true" t="shared" si="2" ref="K6:K66">J6</f>
        <v>100456286</v>
      </c>
      <c r="L6" s="21">
        <f aca="true" t="shared" si="3" ref="L6:L66">J6</f>
        <v>100456286</v>
      </c>
      <c r="M6" s="21">
        <f aca="true" t="shared" si="4" ref="M6:M66">J6</f>
        <v>100456286</v>
      </c>
      <c r="N6" s="21">
        <f aca="true" t="shared" si="5" ref="N6:N66">L6-M6</f>
        <v>0</v>
      </c>
    </row>
    <row r="7" spans="1:14" s="9" customFormat="1" ht="25.5" customHeight="1">
      <c r="A7" s="5">
        <v>2185</v>
      </c>
      <c r="B7" s="6">
        <v>802</v>
      </c>
      <c r="C7" s="10" t="s">
        <v>7</v>
      </c>
      <c r="D7" s="8">
        <v>106051194</v>
      </c>
      <c r="E7" s="8">
        <f>F7-D7</f>
        <v>-36879115</v>
      </c>
      <c r="F7" s="8">
        <v>69172079</v>
      </c>
      <c r="G7" s="8">
        <f t="shared" si="1"/>
        <v>45887945</v>
      </c>
      <c r="H7" s="21">
        <v>115060024</v>
      </c>
      <c r="I7" s="21">
        <v>100000000</v>
      </c>
      <c r="J7" s="21">
        <f t="shared" si="0"/>
        <v>215060024</v>
      </c>
      <c r="K7" s="21">
        <f t="shared" si="2"/>
        <v>215060024</v>
      </c>
      <c r="L7" s="21">
        <f t="shared" si="3"/>
        <v>215060024</v>
      </c>
      <c r="M7" s="21">
        <f t="shared" si="4"/>
        <v>215060024</v>
      </c>
      <c r="N7" s="21">
        <f t="shared" si="5"/>
        <v>0</v>
      </c>
    </row>
    <row r="8" spans="1:14" s="9" customFormat="1" ht="27" customHeight="1">
      <c r="A8" s="5">
        <v>2184</v>
      </c>
      <c r="B8" s="6">
        <v>803</v>
      </c>
      <c r="C8" s="10" t="s">
        <v>8</v>
      </c>
      <c r="D8" s="21">
        <v>7559458</v>
      </c>
      <c r="E8" s="8">
        <f>F8-D8</f>
        <v>-867841</v>
      </c>
      <c r="F8" s="8">
        <v>6691617</v>
      </c>
      <c r="G8" s="8">
        <f t="shared" si="1"/>
        <v>9754846</v>
      </c>
      <c r="H8" s="21">
        <v>16446463</v>
      </c>
      <c r="I8" s="21">
        <v>0</v>
      </c>
      <c r="J8" s="21">
        <f t="shared" si="0"/>
        <v>16446463</v>
      </c>
      <c r="K8" s="21">
        <f t="shared" si="2"/>
        <v>16446463</v>
      </c>
      <c r="L8" s="21">
        <f t="shared" si="3"/>
        <v>16446463</v>
      </c>
      <c r="M8" s="21">
        <f t="shared" si="4"/>
        <v>16446463</v>
      </c>
      <c r="N8" s="21">
        <f t="shared" si="5"/>
        <v>0</v>
      </c>
    </row>
    <row r="9" spans="1:14" s="9" customFormat="1" ht="26.25" customHeight="1">
      <c r="A9" s="5">
        <v>7442</v>
      </c>
      <c r="B9" s="6">
        <v>804</v>
      </c>
      <c r="C9" s="10" t="s">
        <v>9</v>
      </c>
      <c r="D9" s="8">
        <v>10307735</v>
      </c>
      <c r="E9" s="8">
        <f>F9-D9</f>
        <v>-1307610</v>
      </c>
      <c r="F9" s="8">
        <v>9000125</v>
      </c>
      <c r="G9" s="8">
        <f>H9-F9</f>
        <v>-576935</v>
      </c>
      <c r="H9" s="8">
        <v>8423190</v>
      </c>
      <c r="I9" s="8">
        <v>0</v>
      </c>
      <c r="J9" s="21">
        <f>H9+I9</f>
        <v>8423190</v>
      </c>
      <c r="K9" s="21">
        <f>J9</f>
        <v>8423190</v>
      </c>
      <c r="L9" s="21">
        <f>J9</f>
        <v>8423190</v>
      </c>
      <c r="M9" s="21">
        <f>J9</f>
        <v>8423190</v>
      </c>
      <c r="N9" s="21">
        <f>L9-M9</f>
        <v>0</v>
      </c>
    </row>
    <row r="10" spans="1:14" s="9" customFormat="1" ht="53.25" customHeight="1">
      <c r="A10" s="5">
        <v>7443</v>
      </c>
      <c r="B10" s="6">
        <v>805</v>
      </c>
      <c r="C10" s="7" t="s">
        <v>10</v>
      </c>
      <c r="D10" s="8">
        <v>796141917</v>
      </c>
      <c r="E10" s="8">
        <f>F10-D10</f>
        <v>-796141917</v>
      </c>
      <c r="F10" s="8">
        <v>0</v>
      </c>
      <c r="G10" s="8">
        <f>H10-F10</f>
        <v>0</v>
      </c>
      <c r="H10" s="8">
        <v>0</v>
      </c>
      <c r="I10" s="8">
        <v>0</v>
      </c>
      <c r="J10" s="21">
        <f>H10+I10</f>
        <v>0</v>
      </c>
      <c r="K10" s="21">
        <f>J10</f>
        <v>0</v>
      </c>
      <c r="L10" s="21">
        <f>J10</f>
        <v>0</v>
      </c>
      <c r="M10" s="21">
        <f>J10</f>
        <v>0</v>
      </c>
      <c r="N10" s="21">
        <f>L10-M10</f>
        <v>0</v>
      </c>
    </row>
    <row r="11" spans="1:14" s="22" customFormat="1" ht="65.25" customHeight="1">
      <c r="A11" s="18">
        <v>1497</v>
      </c>
      <c r="B11" s="19">
        <v>806</v>
      </c>
      <c r="C11" s="20" t="s">
        <v>53</v>
      </c>
      <c r="D11" s="21">
        <v>0</v>
      </c>
      <c r="E11" s="8">
        <f>F11-D11</f>
        <v>45000000</v>
      </c>
      <c r="F11" s="8">
        <v>45000000</v>
      </c>
      <c r="G11" s="8">
        <f t="shared" si="1"/>
        <v>-45000000</v>
      </c>
      <c r="H11" s="21">
        <v>0</v>
      </c>
      <c r="I11" s="21">
        <v>0</v>
      </c>
      <c r="J11" s="21">
        <f t="shared" si="0"/>
        <v>0</v>
      </c>
      <c r="K11" s="21">
        <f t="shared" si="2"/>
        <v>0</v>
      </c>
      <c r="L11" s="21">
        <f t="shared" si="3"/>
        <v>0</v>
      </c>
      <c r="M11" s="21">
        <f t="shared" si="4"/>
        <v>0</v>
      </c>
      <c r="N11" s="21">
        <f t="shared" si="5"/>
        <v>0</v>
      </c>
    </row>
    <row r="12" spans="1:14" s="22" customFormat="1" ht="35.25" customHeight="1">
      <c r="A12" s="5">
        <v>7450</v>
      </c>
      <c r="B12" s="6">
        <v>807</v>
      </c>
      <c r="C12" s="10" t="s">
        <v>11</v>
      </c>
      <c r="D12" s="8">
        <v>61200000</v>
      </c>
      <c r="E12" s="8">
        <f>F12-D12</f>
        <v>0</v>
      </c>
      <c r="F12" s="8">
        <v>61200000</v>
      </c>
      <c r="G12" s="8">
        <f t="shared" si="1"/>
        <v>0</v>
      </c>
      <c r="H12" s="8">
        <v>61200000</v>
      </c>
      <c r="I12" s="8">
        <v>0</v>
      </c>
      <c r="J12" s="21">
        <f t="shared" si="0"/>
        <v>61200000</v>
      </c>
      <c r="K12" s="21">
        <f>J12</f>
        <v>61200000</v>
      </c>
      <c r="L12" s="21">
        <f t="shared" si="3"/>
        <v>61200000</v>
      </c>
      <c r="M12" s="21">
        <f t="shared" si="4"/>
        <v>61200000</v>
      </c>
      <c r="N12" s="21">
        <f t="shared" si="5"/>
        <v>0</v>
      </c>
    </row>
    <row r="13" spans="1:14" s="22" customFormat="1" ht="39" customHeight="1">
      <c r="A13" s="18">
        <v>2133</v>
      </c>
      <c r="B13" s="19">
        <v>808</v>
      </c>
      <c r="C13" s="24" t="s">
        <v>57</v>
      </c>
      <c r="D13" s="21">
        <v>0</v>
      </c>
      <c r="E13" s="8">
        <f>F13-D13</f>
        <v>7930121</v>
      </c>
      <c r="F13" s="8">
        <v>7930121</v>
      </c>
      <c r="G13" s="8">
        <f t="shared" si="1"/>
        <v>-3965060</v>
      </c>
      <c r="H13" s="21">
        <v>3965061</v>
      </c>
      <c r="I13" s="21">
        <v>0</v>
      </c>
      <c r="J13" s="21">
        <f t="shared" si="0"/>
        <v>3965061</v>
      </c>
      <c r="K13" s="21">
        <f t="shared" si="2"/>
        <v>3965061</v>
      </c>
      <c r="L13" s="21">
        <f t="shared" si="3"/>
        <v>3965061</v>
      </c>
      <c r="M13" s="21">
        <f t="shared" si="4"/>
        <v>3965061</v>
      </c>
      <c r="N13" s="21">
        <f t="shared" si="5"/>
        <v>0</v>
      </c>
    </row>
    <row r="14" spans="1:14" s="9" customFormat="1" ht="28.5" customHeight="1">
      <c r="A14" s="5">
        <v>2102</v>
      </c>
      <c r="B14" s="6">
        <v>809</v>
      </c>
      <c r="C14" s="10" t="s">
        <v>12</v>
      </c>
      <c r="D14" s="8">
        <v>20916054</v>
      </c>
      <c r="E14" s="8">
        <f>F14-D14</f>
        <v>-2654316</v>
      </c>
      <c r="F14" s="8">
        <v>18261738</v>
      </c>
      <c r="G14" s="8">
        <f t="shared" si="1"/>
        <v>-12902511</v>
      </c>
      <c r="H14" s="21">
        <v>5359227</v>
      </c>
      <c r="I14" s="21">
        <v>0</v>
      </c>
      <c r="J14" s="21">
        <f t="shared" si="0"/>
        <v>5359227</v>
      </c>
      <c r="K14" s="21">
        <f t="shared" si="2"/>
        <v>5359227</v>
      </c>
      <c r="L14" s="21">
        <f t="shared" si="3"/>
        <v>5359227</v>
      </c>
      <c r="M14" s="21">
        <f t="shared" si="4"/>
        <v>5359227</v>
      </c>
      <c r="N14" s="21">
        <f t="shared" si="5"/>
        <v>0</v>
      </c>
    </row>
    <row r="15" spans="1:14" s="22" customFormat="1" ht="60" customHeight="1">
      <c r="A15" s="18">
        <v>2186</v>
      </c>
      <c r="B15" s="19">
        <v>811</v>
      </c>
      <c r="C15" s="24" t="s">
        <v>51</v>
      </c>
      <c r="D15" s="21">
        <v>0</v>
      </c>
      <c r="E15" s="8">
        <f>F15-D15</f>
        <v>6509798</v>
      </c>
      <c r="F15" s="8">
        <v>6509798</v>
      </c>
      <c r="G15" s="8">
        <f t="shared" si="1"/>
        <v>-442161</v>
      </c>
      <c r="H15" s="21">
        <v>6067637</v>
      </c>
      <c r="I15" s="21">
        <v>0</v>
      </c>
      <c r="J15" s="21">
        <f t="shared" si="0"/>
        <v>6067637</v>
      </c>
      <c r="K15" s="21">
        <f t="shared" si="2"/>
        <v>6067637</v>
      </c>
      <c r="L15" s="21">
        <f t="shared" si="3"/>
        <v>6067637</v>
      </c>
      <c r="M15" s="21">
        <f t="shared" si="4"/>
        <v>6067637</v>
      </c>
      <c r="N15" s="21">
        <f t="shared" si="5"/>
        <v>0</v>
      </c>
    </row>
    <row r="16" spans="1:14" s="22" customFormat="1" ht="63.75" customHeight="1">
      <c r="A16" s="18">
        <v>2780</v>
      </c>
      <c r="B16" s="19">
        <v>812</v>
      </c>
      <c r="C16" s="24" t="s">
        <v>66</v>
      </c>
      <c r="D16" s="21">
        <v>0</v>
      </c>
      <c r="E16" s="8">
        <f>F16-D16</f>
        <v>8338145</v>
      </c>
      <c r="F16" s="8">
        <v>8338145</v>
      </c>
      <c r="G16" s="8">
        <f t="shared" si="1"/>
        <v>49688825</v>
      </c>
      <c r="H16" s="21">
        <v>58026970</v>
      </c>
      <c r="I16" s="21">
        <v>-6538286</v>
      </c>
      <c r="J16" s="21">
        <f t="shared" si="0"/>
        <v>51488684</v>
      </c>
      <c r="K16" s="21">
        <f t="shared" si="2"/>
        <v>51488684</v>
      </c>
      <c r="L16" s="21">
        <f t="shared" si="3"/>
        <v>51488684</v>
      </c>
      <c r="M16" s="21">
        <f t="shared" si="4"/>
        <v>51488684</v>
      </c>
      <c r="N16" s="21">
        <f t="shared" si="5"/>
        <v>0</v>
      </c>
    </row>
    <row r="17" spans="1:14" s="22" customFormat="1" ht="63.75" customHeight="1">
      <c r="A17" s="18">
        <v>7448</v>
      </c>
      <c r="B17" s="19">
        <v>813</v>
      </c>
      <c r="C17" s="24" t="s">
        <v>51</v>
      </c>
      <c r="D17" s="21">
        <v>0</v>
      </c>
      <c r="E17" s="8">
        <f>F17-D17</f>
        <v>10725670</v>
      </c>
      <c r="F17" s="8">
        <v>10725670</v>
      </c>
      <c r="G17" s="8">
        <f t="shared" si="1"/>
        <v>442161</v>
      </c>
      <c r="H17" s="8">
        <v>11167831</v>
      </c>
      <c r="I17" s="8">
        <v>0</v>
      </c>
      <c r="J17" s="21">
        <f t="shared" si="0"/>
        <v>11167831</v>
      </c>
      <c r="K17" s="21">
        <f>J17</f>
        <v>11167831</v>
      </c>
      <c r="L17" s="21">
        <f t="shared" si="3"/>
        <v>11167831</v>
      </c>
      <c r="M17" s="21">
        <f t="shared" si="4"/>
        <v>11167831</v>
      </c>
      <c r="N17" s="21">
        <f t="shared" si="5"/>
        <v>0</v>
      </c>
    </row>
    <row r="18" spans="1:14" s="9" customFormat="1" ht="30" customHeight="1">
      <c r="A18" s="5">
        <v>2108</v>
      </c>
      <c r="B18" s="6">
        <v>815</v>
      </c>
      <c r="C18" s="10" t="s">
        <v>13</v>
      </c>
      <c r="D18" s="8">
        <v>32124597</v>
      </c>
      <c r="E18" s="8">
        <f>F18-D18</f>
        <v>201161</v>
      </c>
      <c r="F18" s="8">
        <v>32325758</v>
      </c>
      <c r="G18" s="8">
        <f t="shared" si="1"/>
        <v>-6919933</v>
      </c>
      <c r="H18" s="21">
        <v>25405825</v>
      </c>
      <c r="I18" s="21">
        <v>5500000</v>
      </c>
      <c r="J18" s="21">
        <f t="shared" si="0"/>
        <v>30905825</v>
      </c>
      <c r="K18" s="21">
        <f t="shared" si="2"/>
        <v>30905825</v>
      </c>
      <c r="L18" s="21">
        <f t="shared" si="3"/>
        <v>30905825</v>
      </c>
      <c r="M18" s="21">
        <f t="shared" si="4"/>
        <v>30905825</v>
      </c>
      <c r="N18" s="21">
        <f t="shared" si="5"/>
        <v>0</v>
      </c>
    </row>
    <row r="19" spans="1:14" s="9" customFormat="1" ht="31.5" customHeight="1">
      <c r="A19" s="5">
        <v>2111</v>
      </c>
      <c r="B19" s="6">
        <v>816</v>
      </c>
      <c r="C19" s="10" t="s">
        <v>14</v>
      </c>
      <c r="D19" s="8">
        <v>0</v>
      </c>
      <c r="E19" s="8">
        <f>F19-D19</f>
        <v>0</v>
      </c>
      <c r="F19" s="8">
        <v>0</v>
      </c>
      <c r="G19" s="8">
        <f t="shared" si="1"/>
        <v>500000</v>
      </c>
      <c r="H19" s="21">
        <v>500000</v>
      </c>
      <c r="I19" s="21">
        <v>0</v>
      </c>
      <c r="J19" s="21">
        <f t="shared" si="0"/>
        <v>500000</v>
      </c>
      <c r="K19" s="21">
        <f t="shared" si="2"/>
        <v>500000</v>
      </c>
      <c r="L19" s="21">
        <f t="shared" si="3"/>
        <v>500000</v>
      </c>
      <c r="M19" s="21">
        <f t="shared" si="4"/>
        <v>500000</v>
      </c>
      <c r="N19" s="21">
        <f t="shared" si="5"/>
        <v>0</v>
      </c>
    </row>
    <row r="20" spans="1:14" s="9" customFormat="1" ht="27" customHeight="1">
      <c r="A20" s="5">
        <v>2106</v>
      </c>
      <c r="B20" s="6">
        <v>817</v>
      </c>
      <c r="C20" s="10" t="s">
        <v>15</v>
      </c>
      <c r="D20" s="8">
        <v>16771629</v>
      </c>
      <c r="E20" s="8">
        <f>F20-D20</f>
        <v>-11010040</v>
      </c>
      <c r="F20" s="8">
        <v>5761589</v>
      </c>
      <c r="G20" s="8">
        <f t="shared" si="1"/>
        <v>-368711</v>
      </c>
      <c r="H20" s="21">
        <v>5392878</v>
      </c>
      <c r="I20" s="21">
        <v>0</v>
      </c>
      <c r="J20" s="21">
        <f t="shared" si="0"/>
        <v>5392878</v>
      </c>
      <c r="K20" s="21">
        <f t="shared" si="2"/>
        <v>5392878</v>
      </c>
      <c r="L20" s="21">
        <f t="shared" si="3"/>
        <v>5392878</v>
      </c>
      <c r="M20" s="21">
        <f t="shared" si="4"/>
        <v>5392878</v>
      </c>
      <c r="N20" s="21">
        <f t="shared" si="5"/>
        <v>0</v>
      </c>
    </row>
    <row r="21" spans="1:14" s="9" customFormat="1" ht="51.75" customHeight="1">
      <c r="A21" s="5">
        <v>2099</v>
      </c>
      <c r="B21" s="6">
        <v>818</v>
      </c>
      <c r="C21" s="10" t="s">
        <v>54</v>
      </c>
      <c r="D21" s="8"/>
      <c r="E21" s="8"/>
      <c r="F21" s="8">
        <v>0</v>
      </c>
      <c r="G21" s="8">
        <f t="shared" si="1"/>
        <v>21250000</v>
      </c>
      <c r="H21" s="21">
        <v>21250000</v>
      </c>
      <c r="I21" s="21">
        <v>0</v>
      </c>
      <c r="J21" s="21">
        <f t="shared" si="0"/>
        <v>21250000</v>
      </c>
      <c r="K21" s="21">
        <f t="shared" si="2"/>
        <v>21250000</v>
      </c>
      <c r="L21" s="21">
        <f t="shared" si="3"/>
        <v>21250000</v>
      </c>
      <c r="M21" s="21">
        <f t="shared" si="4"/>
        <v>21250000</v>
      </c>
      <c r="N21" s="21">
        <f t="shared" si="5"/>
        <v>0</v>
      </c>
    </row>
    <row r="22" spans="1:14" s="9" customFormat="1" ht="25.5" customHeight="1">
      <c r="A22" s="5">
        <v>2132</v>
      </c>
      <c r="B22" s="6">
        <v>819</v>
      </c>
      <c r="C22" s="10" t="s">
        <v>55</v>
      </c>
      <c r="D22" s="8"/>
      <c r="E22" s="8"/>
      <c r="F22" s="8">
        <v>0</v>
      </c>
      <c r="G22" s="8">
        <f t="shared" si="1"/>
        <v>6790000</v>
      </c>
      <c r="H22" s="21">
        <v>6790000</v>
      </c>
      <c r="I22" s="21">
        <v>0</v>
      </c>
      <c r="J22" s="21">
        <f t="shared" si="0"/>
        <v>6790000</v>
      </c>
      <c r="K22" s="21">
        <f t="shared" si="2"/>
        <v>6790000</v>
      </c>
      <c r="L22" s="21">
        <f t="shared" si="3"/>
        <v>6790000</v>
      </c>
      <c r="M22" s="21">
        <f t="shared" si="4"/>
        <v>6790000</v>
      </c>
      <c r="N22" s="21">
        <f t="shared" si="5"/>
        <v>0</v>
      </c>
    </row>
    <row r="23" spans="1:14" s="9" customFormat="1" ht="24.75" customHeight="1">
      <c r="A23" s="18">
        <v>2120</v>
      </c>
      <c r="B23" s="6">
        <v>820</v>
      </c>
      <c r="C23" s="7" t="s">
        <v>16</v>
      </c>
      <c r="D23" s="21">
        <v>300244638</v>
      </c>
      <c r="E23" s="8">
        <f>F23-D23</f>
        <v>-1300501</v>
      </c>
      <c r="F23" s="8">
        <v>298944137</v>
      </c>
      <c r="G23" s="8">
        <f t="shared" si="1"/>
        <v>-190256</v>
      </c>
      <c r="H23" s="21">
        <v>298753881</v>
      </c>
      <c r="I23" s="21">
        <v>298622</v>
      </c>
      <c r="J23" s="21">
        <f t="shared" si="0"/>
        <v>299052503</v>
      </c>
      <c r="K23" s="21">
        <f t="shared" si="2"/>
        <v>299052503</v>
      </c>
      <c r="L23" s="21">
        <f t="shared" si="3"/>
        <v>299052503</v>
      </c>
      <c r="M23" s="21">
        <f t="shared" si="4"/>
        <v>299052503</v>
      </c>
      <c r="N23" s="21">
        <f t="shared" si="5"/>
        <v>0</v>
      </c>
    </row>
    <row r="24" spans="1:14" s="9" customFormat="1" ht="27" customHeight="1">
      <c r="A24" s="5">
        <v>2113</v>
      </c>
      <c r="B24" s="6">
        <v>821</v>
      </c>
      <c r="C24" s="10" t="s">
        <v>17</v>
      </c>
      <c r="D24" s="8">
        <v>8360814</v>
      </c>
      <c r="E24" s="8">
        <f>F24-D24</f>
        <v>-1026448</v>
      </c>
      <c r="F24" s="8">
        <v>7334366</v>
      </c>
      <c r="G24" s="8">
        <f t="shared" si="1"/>
        <v>-2132214</v>
      </c>
      <c r="H24" s="21">
        <v>5202152</v>
      </c>
      <c r="I24" s="21">
        <v>1557173</v>
      </c>
      <c r="J24" s="21">
        <f t="shared" si="0"/>
        <v>6759325</v>
      </c>
      <c r="K24" s="21">
        <f t="shared" si="2"/>
        <v>6759325</v>
      </c>
      <c r="L24" s="21">
        <f t="shared" si="3"/>
        <v>6759325</v>
      </c>
      <c r="M24" s="21">
        <f t="shared" si="4"/>
        <v>6759325</v>
      </c>
      <c r="N24" s="21">
        <f t="shared" si="5"/>
        <v>0</v>
      </c>
    </row>
    <row r="25" spans="1:14" s="9" customFormat="1" ht="27" customHeight="1">
      <c r="A25" s="19" t="s">
        <v>58</v>
      </c>
      <c r="B25" s="19">
        <v>822</v>
      </c>
      <c r="C25" s="24" t="s">
        <v>63</v>
      </c>
      <c r="D25" s="21"/>
      <c r="E25" s="21"/>
      <c r="F25" s="21">
        <v>0</v>
      </c>
      <c r="G25" s="21">
        <f t="shared" si="1"/>
        <v>1512500</v>
      </c>
      <c r="H25" s="21">
        <v>1512500</v>
      </c>
      <c r="I25" s="21">
        <v>-378125</v>
      </c>
      <c r="J25" s="21">
        <f t="shared" si="0"/>
        <v>1134375</v>
      </c>
      <c r="K25" s="21">
        <f t="shared" si="2"/>
        <v>1134375</v>
      </c>
      <c r="L25" s="21">
        <f t="shared" si="3"/>
        <v>1134375</v>
      </c>
      <c r="M25" s="21">
        <f t="shared" si="4"/>
        <v>1134375</v>
      </c>
      <c r="N25" s="21">
        <f t="shared" si="5"/>
        <v>0</v>
      </c>
    </row>
    <row r="26" spans="1:14" s="9" customFormat="1" ht="27" customHeight="1">
      <c r="A26" s="5">
        <v>5210</v>
      </c>
      <c r="B26" s="6">
        <v>823</v>
      </c>
      <c r="C26" s="7" t="s">
        <v>18</v>
      </c>
      <c r="D26" s="8">
        <v>938469</v>
      </c>
      <c r="E26" s="8">
        <f>F26-D26</f>
        <v>-119093</v>
      </c>
      <c r="F26" s="8">
        <v>819376</v>
      </c>
      <c r="G26" s="8">
        <f t="shared" si="1"/>
        <v>-52729</v>
      </c>
      <c r="H26" s="8">
        <v>766647</v>
      </c>
      <c r="I26" s="8">
        <v>0</v>
      </c>
      <c r="J26" s="21">
        <f t="shared" si="0"/>
        <v>766647</v>
      </c>
      <c r="K26" s="21">
        <f t="shared" si="2"/>
        <v>766647</v>
      </c>
      <c r="L26" s="21">
        <f t="shared" si="3"/>
        <v>766647</v>
      </c>
      <c r="M26" s="21">
        <f t="shared" si="4"/>
        <v>766647</v>
      </c>
      <c r="N26" s="21">
        <f t="shared" si="5"/>
        <v>0</v>
      </c>
    </row>
    <row r="27" spans="1:14" s="9" customFormat="1" ht="16.5" customHeight="1">
      <c r="A27" s="5">
        <v>5211</v>
      </c>
      <c r="B27" s="6">
        <v>824</v>
      </c>
      <c r="C27" s="10" t="s">
        <v>19</v>
      </c>
      <c r="D27" s="8">
        <v>1056599</v>
      </c>
      <c r="E27" s="8">
        <f>F27-D27</f>
        <v>-134084</v>
      </c>
      <c r="F27" s="8">
        <v>922515</v>
      </c>
      <c r="G27" s="8">
        <f t="shared" si="1"/>
        <v>21094</v>
      </c>
      <c r="H27" s="8">
        <v>943609</v>
      </c>
      <c r="I27" s="8">
        <v>0</v>
      </c>
      <c r="J27" s="21">
        <f t="shared" si="0"/>
        <v>943609</v>
      </c>
      <c r="K27" s="21">
        <f t="shared" si="2"/>
        <v>943609</v>
      </c>
      <c r="L27" s="21">
        <f t="shared" si="3"/>
        <v>943609</v>
      </c>
      <c r="M27" s="21">
        <f t="shared" si="4"/>
        <v>943609</v>
      </c>
      <c r="N27" s="21">
        <f t="shared" si="5"/>
        <v>0</v>
      </c>
    </row>
    <row r="28" spans="1:14" s="9" customFormat="1" ht="63.75" customHeight="1">
      <c r="A28" s="19" t="s">
        <v>59</v>
      </c>
      <c r="B28" s="6">
        <v>825</v>
      </c>
      <c r="C28" s="24" t="s">
        <v>60</v>
      </c>
      <c r="D28" s="8"/>
      <c r="E28" s="8"/>
      <c r="F28" s="8">
        <v>0</v>
      </c>
      <c r="G28" s="8">
        <f t="shared" si="1"/>
        <v>3000000</v>
      </c>
      <c r="H28" s="8">
        <v>3000000</v>
      </c>
      <c r="I28" s="8">
        <v>0</v>
      </c>
      <c r="J28" s="21">
        <f t="shared" si="0"/>
        <v>3000000</v>
      </c>
      <c r="K28" s="21">
        <f t="shared" si="2"/>
        <v>3000000</v>
      </c>
      <c r="L28" s="21">
        <f t="shared" si="3"/>
        <v>3000000</v>
      </c>
      <c r="M28" s="21">
        <f t="shared" si="4"/>
        <v>3000000</v>
      </c>
      <c r="N28" s="21">
        <f t="shared" si="5"/>
        <v>0</v>
      </c>
    </row>
    <row r="29" spans="1:14" s="9" customFormat="1" ht="49.5" customHeight="1">
      <c r="A29" s="19" t="s">
        <v>61</v>
      </c>
      <c r="B29" s="6">
        <v>826</v>
      </c>
      <c r="C29" s="24" t="s">
        <v>64</v>
      </c>
      <c r="D29" s="8"/>
      <c r="E29" s="8"/>
      <c r="F29" s="8">
        <v>0</v>
      </c>
      <c r="G29" s="8">
        <f t="shared" si="1"/>
        <v>15000000</v>
      </c>
      <c r="H29" s="8">
        <v>15000000</v>
      </c>
      <c r="I29" s="8">
        <v>0</v>
      </c>
      <c r="J29" s="21">
        <f t="shared" si="0"/>
        <v>15000000</v>
      </c>
      <c r="K29" s="21">
        <f t="shared" si="2"/>
        <v>15000000</v>
      </c>
      <c r="L29" s="21">
        <f t="shared" si="3"/>
        <v>15000000</v>
      </c>
      <c r="M29" s="21">
        <f t="shared" si="4"/>
        <v>15000000</v>
      </c>
      <c r="N29" s="21">
        <f t="shared" si="5"/>
        <v>0</v>
      </c>
    </row>
    <row r="30" spans="1:14" s="9" customFormat="1" ht="24.75" customHeight="1">
      <c r="A30" s="5">
        <v>5200</v>
      </c>
      <c r="B30" s="6">
        <v>827</v>
      </c>
      <c r="C30" s="7" t="s">
        <v>20</v>
      </c>
      <c r="D30" s="8">
        <v>5851437</v>
      </c>
      <c r="E30" s="8">
        <f>F30-D30</f>
        <v>-1865162</v>
      </c>
      <c r="F30" s="8">
        <v>3986275</v>
      </c>
      <c r="G30" s="8">
        <f t="shared" si="1"/>
        <v>-1181177</v>
      </c>
      <c r="H30" s="8">
        <v>2805098</v>
      </c>
      <c r="I30" s="8">
        <v>0</v>
      </c>
      <c r="J30" s="21">
        <f t="shared" si="0"/>
        <v>2805098</v>
      </c>
      <c r="K30" s="21">
        <f t="shared" si="2"/>
        <v>2805098</v>
      </c>
      <c r="L30" s="21">
        <f t="shared" si="3"/>
        <v>2805098</v>
      </c>
      <c r="M30" s="21">
        <f t="shared" si="4"/>
        <v>2805098</v>
      </c>
      <c r="N30" s="21">
        <f t="shared" si="5"/>
        <v>0</v>
      </c>
    </row>
    <row r="31" spans="1:14" s="9" customFormat="1" ht="30" customHeight="1">
      <c r="A31" s="5">
        <v>5217</v>
      </c>
      <c r="B31" s="6">
        <v>828</v>
      </c>
      <c r="C31" s="25" t="s">
        <v>37</v>
      </c>
      <c r="D31" s="8">
        <v>1595516</v>
      </c>
      <c r="E31" s="8">
        <f>F31-D31</f>
        <v>-207442</v>
      </c>
      <c r="F31" s="8">
        <v>1388074</v>
      </c>
      <c r="G31" s="8">
        <f t="shared" si="1"/>
        <v>1616490</v>
      </c>
      <c r="H31" s="8">
        <v>3004564</v>
      </c>
      <c r="I31" s="8">
        <v>0</v>
      </c>
      <c r="J31" s="21">
        <f t="shared" si="0"/>
        <v>3004564</v>
      </c>
      <c r="K31" s="21">
        <f t="shared" si="2"/>
        <v>3004564</v>
      </c>
      <c r="L31" s="21">
        <f t="shared" si="3"/>
        <v>3004564</v>
      </c>
      <c r="M31" s="21">
        <f t="shared" si="4"/>
        <v>3004564</v>
      </c>
      <c r="N31" s="21">
        <f t="shared" si="5"/>
        <v>0</v>
      </c>
    </row>
    <row r="32" spans="1:14" s="9" customFormat="1" ht="27.75" customHeight="1">
      <c r="A32" s="5">
        <v>5223</v>
      </c>
      <c r="B32" s="6">
        <v>829</v>
      </c>
      <c r="C32" s="7" t="s">
        <v>21</v>
      </c>
      <c r="D32" s="8">
        <v>3906000</v>
      </c>
      <c r="E32" s="8">
        <f>F32-D32</f>
        <v>-200000</v>
      </c>
      <c r="F32" s="8">
        <v>3706000</v>
      </c>
      <c r="G32" s="8">
        <f t="shared" si="1"/>
        <v>-84208</v>
      </c>
      <c r="H32" s="8">
        <v>3621792</v>
      </c>
      <c r="I32" s="8">
        <v>0</v>
      </c>
      <c r="J32" s="21">
        <f t="shared" si="0"/>
        <v>3621792</v>
      </c>
      <c r="K32" s="21">
        <f t="shared" si="2"/>
        <v>3621792</v>
      </c>
      <c r="L32" s="21">
        <f t="shared" si="3"/>
        <v>3621792</v>
      </c>
      <c r="M32" s="21">
        <f t="shared" si="4"/>
        <v>3621792</v>
      </c>
      <c r="N32" s="21">
        <f t="shared" si="5"/>
        <v>0</v>
      </c>
    </row>
    <row r="33" spans="1:14" s="9" customFormat="1" ht="37.5" customHeight="1">
      <c r="A33" s="19" t="s">
        <v>62</v>
      </c>
      <c r="B33" s="6">
        <v>830</v>
      </c>
      <c r="C33" s="24" t="s">
        <v>65</v>
      </c>
      <c r="D33" s="8"/>
      <c r="E33" s="8"/>
      <c r="F33" s="8">
        <v>0</v>
      </c>
      <c r="G33" s="8">
        <f t="shared" si="1"/>
        <v>0</v>
      </c>
      <c r="H33" s="8">
        <v>0</v>
      </c>
      <c r="I33" s="8">
        <v>1321000</v>
      </c>
      <c r="J33" s="21">
        <f t="shared" si="0"/>
        <v>1321000</v>
      </c>
      <c r="K33" s="21">
        <f t="shared" si="2"/>
        <v>1321000</v>
      </c>
      <c r="L33" s="21">
        <f t="shared" si="3"/>
        <v>1321000</v>
      </c>
      <c r="M33" s="21">
        <f t="shared" si="4"/>
        <v>1321000</v>
      </c>
      <c r="N33" s="21">
        <f t="shared" si="5"/>
        <v>0</v>
      </c>
    </row>
    <row r="34" spans="1:14" s="9" customFormat="1" ht="39" customHeight="1">
      <c r="A34" s="19" t="s">
        <v>68</v>
      </c>
      <c r="B34" s="6">
        <v>831</v>
      </c>
      <c r="C34" s="24" t="s">
        <v>69</v>
      </c>
      <c r="D34" s="8"/>
      <c r="E34" s="8"/>
      <c r="F34" s="8"/>
      <c r="G34" s="8"/>
      <c r="H34" s="8">
        <v>0</v>
      </c>
      <c r="I34" s="8">
        <v>500000000</v>
      </c>
      <c r="J34" s="21">
        <f t="shared" si="0"/>
        <v>500000000</v>
      </c>
      <c r="K34" s="21">
        <f t="shared" si="2"/>
        <v>500000000</v>
      </c>
      <c r="L34" s="21">
        <f t="shared" si="3"/>
        <v>500000000</v>
      </c>
      <c r="M34" s="21">
        <f t="shared" si="4"/>
        <v>500000000</v>
      </c>
      <c r="N34" s="21">
        <f t="shared" si="5"/>
        <v>0</v>
      </c>
    </row>
    <row r="35" spans="1:14" s="9" customFormat="1" ht="38.25" customHeight="1">
      <c r="A35" s="5">
        <v>2114</v>
      </c>
      <c r="B35" s="6">
        <v>832</v>
      </c>
      <c r="C35" s="7" t="s">
        <v>22</v>
      </c>
      <c r="D35" s="8">
        <v>0</v>
      </c>
      <c r="E35" s="8">
        <f>F35-D35</f>
        <v>0</v>
      </c>
      <c r="F35" s="8">
        <v>0</v>
      </c>
      <c r="G35" s="8">
        <f t="shared" si="1"/>
        <v>0</v>
      </c>
      <c r="H35" s="8">
        <v>0</v>
      </c>
      <c r="I35" s="8">
        <v>12378366</v>
      </c>
      <c r="J35" s="21">
        <f t="shared" si="0"/>
        <v>12378366</v>
      </c>
      <c r="K35" s="21">
        <f t="shared" si="2"/>
        <v>12378366</v>
      </c>
      <c r="L35" s="21">
        <f t="shared" si="3"/>
        <v>12378366</v>
      </c>
      <c r="M35" s="21">
        <f t="shared" si="4"/>
        <v>12378366</v>
      </c>
      <c r="N35" s="21">
        <f t="shared" si="5"/>
        <v>0</v>
      </c>
    </row>
    <row r="36" spans="1:14" s="9" customFormat="1" ht="39.75" customHeight="1">
      <c r="A36" s="18">
        <v>7437</v>
      </c>
      <c r="B36" s="19">
        <v>833</v>
      </c>
      <c r="C36" s="24" t="s">
        <v>42</v>
      </c>
      <c r="D36" s="8">
        <v>26500000</v>
      </c>
      <c r="E36" s="8">
        <f>F36-D36</f>
        <v>-26500000</v>
      </c>
      <c r="F36" s="8">
        <v>0</v>
      </c>
      <c r="G36" s="8">
        <f t="shared" si="1"/>
        <v>0</v>
      </c>
      <c r="H36" s="8">
        <v>0</v>
      </c>
      <c r="I36" s="8">
        <v>0</v>
      </c>
      <c r="J36" s="21">
        <f t="shared" si="0"/>
        <v>0</v>
      </c>
      <c r="K36" s="21">
        <f>J36</f>
        <v>0</v>
      </c>
      <c r="L36" s="21">
        <f t="shared" si="3"/>
        <v>0</v>
      </c>
      <c r="M36" s="21">
        <f t="shared" si="4"/>
        <v>0</v>
      </c>
      <c r="N36" s="21">
        <f t="shared" si="5"/>
        <v>0</v>
      </c>
    </row>
    <row r="37" spans="1:14" s="9" customFormat="1" ht="46.5" customHeight="1">
      <c r="A37" s="18">
        <v>7438</v>
      </c>
      <c r="B37" s="19">
        <v>834</v>
      </c>
      <c r="C37" s="24" t="s">
        <v>41</v>
      </c>
      <c r="D37" s="8">
        <v>7500000</v>
      </c>
      <c r="E37" s="8">
        <f>F37-D37</f>
        <v>-541134</v>
      </c>
      <c r="F37" s="8">
        <v>6958866</v>
      </c>
      <c r="G37" s="8">
        <f t="shared" si="1"/>
        <v>-6958866</v>
      </c>
      <c r="H37" s="8">
        <v>0</v>
      </c>
      <c r="I37" s="8">
        <v>0</v>
      </c>
      <c r="J37" s="21">
        <f t="shared" si="0"/>
        <v>0</v>
      </c>
      <c r="K37" s="21">
        <f>J37</f>
        <v>0</v>
      </c>
      <c r="L37" s="21">
        <f t="shared" si="3"/>
        <v>0</v>
      </c>
      <c r="M37" s="21">
        <f t="shared" si="4"/>
        <v>0</v>
      </c>
      <c r="N37" s="21">
        <f t="shared" si="5"/>
        <v>0</v>
      </c>
    </row>
    <row r="38" spans="1:14" s="9" customFormat="1" ht="23.25" customHeight="1">
      <c r="A38" s="18">
        <v>2190</v>
      </c>
      <c r="B38" s="19">
        <v>835</v>
      </c>
      <c r="C38" s="25" t="s">
        <v>43</v>
      </c>
      <c r="D38" s="8">
        <v>50000000</v>
      </c>
      <c r="E38" s="8">
        <f>F38-D38</f>
        <v>-21886047</v>
      </c>
      <c r="F38" s="8">
        <v>28113953</v>
      </c>
      <c r="G38" s="8">
        <f t="shared" si="1"/>
        <v>-7389985</v>
      </c>
      <c r="H38" s="8">
        <v>20723968</v>
      </c>
      <c r="I38" s="8">
        <v>0</v>
      </c>
      <c r="J38" s="21">
        <f t="shared" si="0"/>
        <v>20723968</v>
      </c>
      <c r="K38" s="21">
        <f t="shared" si="2"/>
        <v>20723968</v>
      </c>
      <c r="L38" s="21">
        <f t="shared" si="3"/>
        <v>20723968</v>
      </c>
      <c r="M38" s="21">
        <f t="shared" si="4"/>
        <v>20723968</v>
      </c>
      <c r="N38" s="21">
        <f t="shared" si="5"/>
        <v>0</v>
      </c>
    </row>
    <row r="39" spans="1:14" s="9" customFormat="1" ht="39" customHeight="1">
      <c r="A39" s="18">
        <v>2124</v>
      </c>
      <c r="B39" s="19">
        <v>836</v>
      </c>
      <c r="C39" s="24" t="s">
        <v>47</v>
      </c>
      <c r="D39" s="8">
        <v>1700000</v>
      </c>
      <c r="E39" s="8">
        <f>F39-D39</f>
        <v>-401011</v>
      </c>
      <c r="F39" s="8">
        <v>1298989</v>
      </c>
      <c r="G39" s="8">
        <f t="shared" si="1"/>
        <v>-115506</v>
      </c>
      <c r="H39" s="8">
        <v>1183483</v>
      </c>
      <c r="I39" s="8">
        <v>0</v>
      </c>
      <c r="J39" s="21">
        <f t="shared" si="0"/>
        <v>1183483</v>
      </c>
      <c r="K39" s="21">
        <f t="shared" si="2"/>
        <v>1183483</v>
      </c>
      <c r="L39" s="21">
        <f t="shared" si="3"/>
        <v>1183483</v>
      </c>
      <c r="M39" s="21">
        <f t="shared" si="4"/>
        <v>1183483</v>
      </c>
      <c r="N39" s="21">
        <f t="shared" si="5"/>
        <v>0</v>
      </c>
    </row>
    <row r="40" spans="1:14" s="9" customFormat="1" ht="38.25" customHeight="1">
      <c r="A40" s="18">
        <v>2191</v>
      </c>
      <c r="B40" s="19">
        <v>837</v>
      </c>
      <c r="C40" s="25" t="s">
        <v>44</v>
      </c>
      <c r="D40" s="8">
        <v>1500000</v>
      </c>
      <c r="E40" s="8">
        <f>F40-D40</f>
        <v>-108227</v>
      </c>
      <c r="F40" s="8">
        <v>1391773</v>
      </c>
      <c r="G40" s="8">
        <f t="shared" si="1"/>
        <v>-25524</v>
      </c>
      <c r="H40" s="8">
        <v>1366249</v>
      </c>
      <c r="I40" s="8">
        <v>0</v>
      </c>
      <c r="J40" s="21">
        <f t="shared" si="0"/>
        <v>1366249</v>
      </c>
      <c r="K40" s="21">
        <f t="shared" si="2"/>
        <v>1366249</v>
      </c>
      <c r="L40" s="21">
        <f t="shared" si="3"/>
        <v>1366249</v>
      </c>
      <c r="M40" s="21">
        <f t="shared" si="4"/>
        <v>1366249</v>
      </c>
      <c r="N40" s="21">
        <f t="shared" si="5"/>
        <v>0</v>
      </c>
    </row>
    <row r="41" spans="1:14" s="9" customFormat="1" ht="57.75" customHeight="1">
      <c r="A41" s="18">
        <v>7474</v>
      </c>
      <c r="B41" s="19">
        <v>838</v>
      </c>
      <c r="C41" s="25" t="s">
        <v>45</v>
      </c>
      <c r="D41" s="8">
        <v>8000000</v>
      </c>
      <c r="E41" s="8">
        <f>F41-D41</f>
        <v>-3000000</v>
      </c>
      <c r="F41" s="8">
        <v>5000000</v>
      </c>
      <c r="G41" s="8">
        <f>H41-F41</f>
        <v>-150000</v>
      </c>
      <c r="H41" s="8">
        <v>4850000</v>
      </c>
      <c r="I41" s="8">
        <v>0</v>
      </c>
      <c r="J41" s="21">
        <f>H41+I41</f>
        <v>4850000</v>
      </c>
      <c r="K41" s="21">
        <f>J41</f>
        <v>4850000</v>
      </c>
      <c r="L41" s="21">
        <f>J41</f>
        <v>4850000</v>
      </c>
      <c r="M41" s="21">
        <f>J41</f>
        <v>4850000</v>
      </c>
      <c r="N41" s="21">
        <f>L41-M41</f>
        <v>0</v>
      </c>
    </row>
    <row r="42" spans="1:14" s="9" customFormat="1" ht="84" customHeight="1">
      <c r="A42" s="18">
        <v>7455</v>
      </c>
      <c r="B42" s="19">
        <v>839</v>
      </c>
      <c r="C42" s="25" t="s">
        <v>46</v>
      </c>
      <c r="D42" s="8">
        <v>10000000</v>
      </c>
      <c r="E42" s="8">
        <f>F42-D42</f>
        <v>3917732</v>
      </c>
      <c r="F42" s="8">
        <v>13917732</v>
      </c>
      <c r="G42" s="8">
        <f>H42-F42</f>
        <v>4295914</v>
      </c>
      <c r="H42" s="8">
        <v>18213646</v>
      </c>
      <c r="I42" s="8">
        <v>0</v>
      </c>
      <c r="J42" s="21">
        <f>H42+I42</f>
        <v>18213646</v>
      </c>
      <c r="K42" s="21">
        <f>J42</f>
        <v>18213646</v>
      </c>
      <c r="L42" s="21">
        <f>J42</f>
        <v>18213646</v>
      </c>
      <c r="M42" s="21">
        <f>J42</f>
        <v>18213646</v>
      </c>
      <c r="N42" s="21">
        <f>L42-M42</f>
        <v>0</v>
      </c>
    </row>
    <row r="43" spans="1:14" s="9" customFormat="1" ht="27.75" customHeight="1">
      <c r="A43" s="18">
        <v>5218</v>
      </c>
      <c r="B43" s="19">
        <v>840</v>
      </c>
      <c r="C43" s="25" t="s">
        <v>38</v>
      </c>
      <c r="D43" s="8">
        <v>11656286</v>
      </c>
      <c r="E43" s="8">
        <f>F43-D43</f>
        <v>-3000000</v>
      </c>
      <c r="F43" s="8">
        <v>8656286</v>
      </c>
      <c r="G43" s="8">
        <f t="shared" si="1"/>
        <v>2475741</v>
      </c>
      <c r="H43" s="8">
        <v>11132027</v>
      </c>
      <c r="I43" s="8">
        <v>0</v>
      </c>
      <c r="J43" s="21">
        <f t="shared" si="0"/>
        <v>11132027</v>
      </c>
      <c r="K43" s="21">
        <f t="shared" si="2"/>
        <v>11132027</v>
      </c>
      <c r="L43" s="21">
        <f t="shared" si="3"/>
        <v>11132027</v>
      </c>
      <c r="M43" s="21">
        <f t="shared" si="4"/>
        <v>11132027</v>
      </c>
      <c r="N43" s="21">
        <f t="shared" si="5"/>
        <v>0</v>
      </c>
    </row>
    <row r="44" spans="1:14" s="9" customFormat="1" ht="36.75" customHeight="1">
      <c r="A44" s="5">
        <v>2118</v>
      </c>
      <c r="B44" s="6">
        <v>841</v>
      </c>
      <c r="C44" s="1" t="s">
        <v>23</v>
      </c>
      <c r="D44" s="8">
        <v>1081696</v>
      </c>
      <c r="E44" s="8">
        <f>F44-D44</f>
        <v>440393</v>
      </c>
      <c r="F44" s="8">
        <v>1522089</v>
      </c>
      <c r="G44" s="8">
        <f t="shared" si="1"/>
        <v>-80715</v>
      </c>
      <c r="H44" s="8">
        <v>1441374</v>
      </c>
      <c r="I44" s="8">
        <v>0</v>
      </c>
      <c r="J44" s="21">
        <f t="shared" si="0"/>
        <v>1441374</v>
      </c>
      <c r="K44" s="21">
        <f t="shared" si="2"/>
        <v>1441374</v>
      </c>
      <c r="L44" s="21">
        <f t="shared" si="3"/>
        <v>1441374</v>
      </c>
      <c r="M44" s="21">
        <f t="shared" si="4"/>
        <v>1441374</v>
      </c>
      <c r="N44" s="21">
        <f t="shared" si="5"/>
        <v>0</v>
      </c>
    </row>
    <row r="45" spans="1:14" s="9" customFormat="1" ht="38.25" customHeight="1">
      <c r="A45" s="5">
        <v>2119</v>
      </c>
      <c r="B45" s="6">
        <v>842</v>
      </c>
      <c r="C45" s="1" t="s">
        <v>24</v>
      </c>
      <c r="D45" s="8">
        <v>200000</v>
      </c>
      <c r="E45" s="8">
        <f>F45-D45</f>
        <v>0</v>
      </c>
      <c r="F45" s="8">
        <v>200000</v>
      </c>
      <c r="G45" s="8">
        <f t="shared" si="1"/>
        <v>0</v>
      </c>
      <c r="H45" s="8">
        <v>200000</v>
      </c>
      <c r="I45" s="8">
        <v>0</v>
      </c>
      <c r="J45" s="21">
        <f t="shared" si="0"/>
        <v>200000</v>
      </c>
      <c r="K45" s="21">
        <f t="shared" si="2"/>
        <v>200000</v>
      </c>
      <c r="L45" s="21">
        <f t="shared" si="3"/>
        <v>200000</v>
      </c>
      <c r="M45" s="21">
        <f t="shared" si="4"/>
        <v>200000</v>
      </c>
      <c r="N45" s="21">
        <f t="shared" si="5"/>
        <v>0</v>
      </c>
    </row>
    <row r="46" spans="1:14" s="9" customFormat="1" ht="32.25" customHeight="1">
      <c r="A46" s="28" t="s">
        <v>70</v>
      </c>
      <c r="B46" s="6">
        <v>843</v>
      </c>
      <c r="C46" s="1" t="s">
        <v>71</v>
      </c>
      <c r="D46" s="8"/>
      <c r="E46" s="8"/>
      <c r="F46" s="8"/>
      <c r="G46" s="8"/>
      <c r="H46" s="8">
        <v>0</v>
      </c>
      <c r="I46" s="8">
        <v>500000</v>
      </c>
      <c r="J46" s="21">
        <f t="shared" si="0"/>
        <v>500000</v>
      </c>
      <c r="K46" s="21">
        <f t="shared" si="2"/>
        <v>500000</v>
      </c>
      <c r="L46" s="21">
        <f t="shared" si="3"/>
        <v>500000</v>
      </c>
      <c r="M46" s="21">
        <f t="shared" si="4"/>
        <v>500000</v>
      </c>
      <c r="N46" s="21">
        <f t="shared" si="5"/>
        <v>0</v>
      </c>
    </row>
    <row r="47" spans="1:14" s="9" customFormat="1" ht="49.5" customHeight="1">
      <c r="A47" s="28" t="s">
        <v>72</v>
      </c>
      <c r="B47" s="6">
        <v>844</v>
      </c>
      <c r="C47" s="1" t="s">
        <v>73</v>
      </c>
      <c r="D47" s="8"/>
      <c r="E47" s="8"/>
      <c r="F47" s="8"/>
      <c r="G47" s="8"/>
      <c r="H47" s="8">
        <v>0</v>
      </c>
      <c r="I47" s="8">
        <v>1875000</v>
      </c>
      <c r="J47" s="21">
        <f t="shared" si="0"/>
        <v>1875000</v>
      </c>
      <c r="K47" s="21">
        <f t="shared" si="2"/>
        <v>1875000</v>
      </c>
      <c r="L47" s="21">
        <f t="shared" si="3"/>
        <v>1875000</v>
      </c>
      <c r="M47" s="21">
        <f t="shared" si="4"/>
        <v>1875000</v>
      </c>
      <c r="N47" s="21">
        <f t="shared" si="5"/>
        <v>0</v>
      </c>
    </row>
    <row r="48" spans="1:14" s="9" customFormat="1" ht="25.5" customHeight="1">
      <c r="A48" s="19" t="s">
        <v>74</v>
      </c>
      <c r="B48" s="19">
        <v>845</v>
      </c>
      <c r="C48" s="24" t="s">
        <v>75</v>
      </c>
      <c r="D48" s="8"/>
      <c r="E48" s="8"/>
      <c r="F48" s="8"/>
      <c r="G48" s="8"/>
      <c r="H48" s="8">
        <v>0</v>
      </c>
      <c r="I48" s="8">
        <v>5000000</v>
      </c>
      <c r="J48" s="21">
        <f>H48+I48</f>
        <v>5000000</v>
      </c>
      <c r="K48" s="21">
        <f>J48</f>
        <v>5000000</v>
      </c>
      <c r="L48" s="21">
        <f>J48</f>
        <v>5000000</v>
      </c>
      <c r="M48" s="21">
        <f>J48</f>
        <v>5000000</v>
      </c>
      <c r="N48" s="21">
        <f>L48-M48</f>
        <v>0</v>
      </c>
    </row>
    <row r="49" spans="1:14" s="9" customFormat="1" ht="37.5" customHeight="1">
      <c r="A49" s="19" t="s">
        <v>77</v>
      </c>
      <c r="B49" s="19">
        <v>846</v>
      </c>
      <c r="C49" s="24" t="s">
        <v>78</v>
      </c>
      <c r="D49" s="8"/>
      <c r="E49" s="8"/>
      <c r="F49" s="8"/>
      <c r="G49" s="8"/>
      <c r="H49" s="8">
        <v>0</v>
      </c>
      <c r="I49" s="8">
        <v>70000000</v>
      </c>
      <c r="J49" s="21">
        <f>H49+I49</f>
        <v>70000000</v>
      </c>
      <c r="K49" s="21">
        <f>J49</f>
        <v>70000000</v>
      </c>
      <c r="L49" s="21">
        <f>J49</f>
        <v>70000000</v>
      </c>
      <c r="M49" s="21">
        <f>J49</f>
        <v>70000000</v>
      </c>
      <c r="N49" s="21">
        <f>L49-M49</f>
        <v>0</v>
      </c>
    </row>
    <row r="50" spans="1:14" s="9" customFormat="1" ht="25.5" customHeight="1">
      <c r="A50" s="5">
        <v>2179</v>
      </c>
      <c r="B50" s="6">
        <v>850</v>
      </c>
      <c r="C50" s="7" t="s">
        <v>25</v>
      </c>
      <c r="D50" s="8">
        <v>40000000</v>
      </c>
      <c r="E50" s="8">
        <f>F50-D50</f>
        <v>0</v>
      </c>
      <c r="F50" s="8">
        <v>40000000</v>
      </c>
      <c r="G50" s="8">
        <f t="shared" si="1"/>
        <v>6500000</v>
      </c>
      <c r="H50" s="21">
        <v>46500000</v>
      </c>
      <c r="I50" s="21">
        <v>0</v>
      </c>
      <c r="J50" s="21">
        <f t="shared" si="0"/>
        <v>46500000</v>
      </c>
      <c r="K50" s="21">
        <f t="shared" si="2"/>
        <v>46500000</v>
      </c>
      <c r="L50" s="21">
        <f t="shared" si="3"/>
        <v>46500000</v>
      </c>
      <c r="M50" s="21">
        <f t="shared" si="4"/>
        <v>46500000</v>
      </c>
      <c r="N50" s="21">
        <f t="shared" si="5"/>
        <v>0</v>
      </c>
    </row>
    <row r="51" spans="1:14" s="9" customFormat="1" ht="25.5" customHeight="1">
      <c r="A51" s="5">
        <v>7439</v>
      </c>
      <c r="B51" s="6">
        <v>851</v>
      </c>
      <c r="C51" s="10" t="s">
        <v>26</v>
      </c>
      <c r="D51" s="8">
        <v>20128384</v>
      </c>
      <c r="E51" s="8">
        <f>F51-D51</f>
        <v>-2322874</v>
      </c>
      <c r="F51" s="8">
        <v>17805510</v>
      </c>
      <c r="G51" s="8">
        <f>H51-F51</f>
        <v>578045</v>
      </c>
      <c r="H51" s="8">
        <v>18383555</v>
      </c>
      <c r="I51" s="8">
        <v>0</v>
      </c>
      <c r="J51" s="21">
        <f>H51+I51</f>
        <v>18383555</v>
      </c>
      <c r="K51" s="21">
        <f>J51</f>
        <v>18383555</v>
      </c>
      <c r="L51" s="21">
        <f>J51</f>
        <v>18383555</v>
      </c>
      <c r="M51" s="21">
        <f>J51</f>
        <v>18383555</v>
      </c>
      <c r="N51" s="21">
        <f>L51-M51</f>
        <v>0</v>
      </c>
    </row>
    <row r="52" spans="1:14" s="9" customFormat="1" ht="48" customHeight="1">
      <c r="A52" s="5">
        <v>7444</v>
      </c>
      <c r="B52" s="6">
        <v>852</v>
      </c>
      <c r="C52" s="7" t="s">
        <v>27</v>
      </c>
      <c r="D52" s="8">
        <v>7583000</v>
      </c>
      <c r="E52" s="8">
        <f>F52-D52</f>
        <v>-7583000</v>
      </c>
      <c r="F52" s="8">
        <v>0</v>
      </c>
      <c r="G52" s="8">
        <f>H52-F52</f>
        <v>0</v>
      </c>
      <c r="H52" s="8">
        <v>0</v>
      </c>
      <c r="I52" s="8">
        <v>0</v>
      </c>
      <c r="J52" s="21">
        <f>H52+I52</f>
        <v>0</v>
      </c>
      <c r="K52" s="21">
        <f>J52</f>
        <v>0</v>
      </c>
      <c r="L52" s="21">
        <f>J52</f>
        <v>0</v>
      </c>
      <c r="M52" s="21">
        <f>J52</f>
        <v>0</v>
      </c>
      <c r="N52" s="21">
        <f>L52-M52</f>
        <v>0</v>
      </c>
    </row>
    <row r="53" spans="1:14" s="9" customFormat="1" ht="59.25" customHeight="1">
      <c r="A53" s="5">
        <v>7445</v>
      </c>
      <c r="B53" s="6">
        <v>853</v>
      </c>
      <c r="C53" s="7" t="s">
        <v>28</v>
      </c>
      <c r="D53" s="8">
        <v>1000000</v>
      </c>
      <c r="E53" s="8">
        <f>F53-D53</f>
        <v>-1000000</v>
      </c>
      <c r="F53" s="8">
        <v>0</v>
      </c>
      <c r="G53" s="8">
        <f>H53-F53</f>
        <v>0</v>
      </c>
      <c r="H53" s="8">
        <v>0</v>
      </c>
      <c r="I53" s="8">
        <v>0</v>
      </c>
      <c r="J53" s="21">
        <f>H53+I53</f>
        <v>0</v>
      </c>
      <c r="K53" s="21">
        <f>J53</f>
        <v>0</v>
      </c>
      <c r="L53" s="21">
        <f>J53</f>
        <v>0</v>
      </c>
      <c r="M53" s="21">
        <f>J53</f>
        <v>0</v>
      </c>
      <c r="N53" s="21">
        <f>L53-M53</f>
        <v>0</v>
      </c>
    </row>
    <row r="54" spans="1:14" s="11" customFormat="1" ht="79.5" customHeight="1">
      <c r="A54" s="5">
        <v>7446</v>
      </c>
      <c r="B54" s="6">
        <v>854</v>
      </c>
      <c r="C54" s="1" t="s">
        <v>29</v>
      </c>
      <c r="D54" s="8">
        <v>65965033</v>
      </c>
      <c r="E54" s="8">
        <f>F54-D54</f>
        <v>29201852</v>
      </c>
      <c r="F54" s="8">
        <v>95166885</v>
      </c>
      <c r="G54" s="8">
        <f>H54-F54</f>
        <v>-43983966</v>
      </c>
      <c r="H54" s="8">
        <v>51182919</v>
      </c>
      <c r="I54" s="8">
        <v>0</v>
      </c>
      <c r="J54" s="21">
        <f>H54+I54</f>
        <v>51182919</v>
      </c>
      <c r="K54" s="21">
        <f>J54</f>
        <v>51182919</v>
      </c>
      <c r="L54" s="21">
        <f>J54</f>
        <v>51182919</v>
      </c>
      <c r="M54" s="21">
        <f>J54</f>
        <v>51182919</v>
      </c>
      <c r="N54" s="21">
        <f>L54-M54</f>
        <v>0</v>
      </c>
    </row>
    <row r="55" spans="1:14" s="9" customFormat="1" ht="29.25" customHeight="1">
      <c r="A55" s="5">
        <v>7447</v>
      </c>
      <c r="B55" s="6">
        <v>855</v>
      </c>
      <c r="C55" s="10" t="s">
        <v>30</v>
      </c>
      <c r="D55" s="8">
        <v>391294000</v>
      </c>
      <c r="E55" s="8">
        <f>F55-D55</f>
        <v>-391294000</v>
      </c>
      <c r="F55" s="8">
        <v>0</v>
      </c>
      <c r="G55" s="8">
        <f>H55-F55</f>
        <v>0</v>
      </c>
      <c r="H55" s="8">
        <v>0</v>
      </c>
      <c r="I55" s="8">
        <v>0</v>
      </c>
      <c r="J55" s="21">
        <f>H55+I55</f>
        <v>0</v>
      </c>
      <c r="K55" s="21">
        <f>J55</f>
        <v>0</v>
      </c>
      <c r="L55" s="21">
        <f>J55</f>
        <v>0</v>
      </c>
      <c r="M55" s="21">
        <f>J55</f>
        <v>0</v>
      </c>
      <c r="N55" s="21">
        <f>L55-M55</f>
        <v>0</v>
      </c>
    </row>
    <row r="56" spans="1:14" s="9" customFormat="1" ht="42" customHeight="1">
      <c r="A56" s="5">
        <v>7449</v>
      </c>
      <c r="B56" s="6">
        <v>856</v>
      </c>
      <c r="C56" s="1" t="s">
        <v>76</v>
      </c>
      <c r="D56" s="8">
        <v>13100000</v>
      </c>
      <c r="E56" s="8">
        <f>F56-D56</f>
        <v>-8100000</v>
      </c>
      <c r="F56" s="8">
        <v>5000000</v>
      </c>
      <c r="G56" s="8">
        <f>H56-F56</f>
        <v>0</v>
      </c>
      <c r="H56" s="8">
        <v>5000000</v>
      </c>
      <c r="I56" s="8">
        <v>0</v>
      </c>
      <c r="J56" s="21">
        <f>H56+I56</f>
        <v>5000000</v>
      </c>
      <c r="K56" s="21">
        <f>J56</f>
        <v>5000000</v>
      </c>
      <c r="L56" s="21">
        <f>J56</f>
        <v>5000000</v>
      </c>
      <c r="M56" s="21">
        <f>J56</f>
        <v>5000000</v>
      </c>
      <c r="N56" s="21">
        <f>L56-M56</f>
        <v>0</v>
      </c>
    </row>
    <row r="57" spans="1:14" s="9" customFormat="1" ht="19.5" customHeight="1">
      <c r="A57" s="5">
        <v>7459</v>
      </c>
      <c r="B57" s="6">
        <v>857</v>
      </c>
      <c r="C57" s="10" t="s">
        <v>31</v>
      </c>
      <c r="D57" s="8">
        <v>195600000</v>
      </c>
      <c r="E57" s="8">
        <f>F57-D57</f>
        <v>-50500000</v>
      </c>
      <c r="F57" s="8">
        <v>145100000</v>
      </c>
      <c r="G57" s="8">
        <f>H57-F57</f>
        <v>-101100000</v>
      </c>
      <c r="H57" s="8">
        <v>44000000</v>
      </c>
      <c r="I57" s="8">
        <v>0</v>
      </c>
      <c r="J57" s="21">
        <f>H57+I57</f>
        <v>44000000</v>
      </c>
      <c r="K57" s="21">
        <f>J57</f>
        <v>44000000</v>
      </c>
      <c r="L57" s="21">
        <f>J57</f>
        <v>44000000</v>
      </c>
      <c r="M57" s="21">
        <f>J57</f>
        <v>44000000</v>
      </c>
      <c r="N57" s="21">
        <f>L57-M57</f>
        <v>0</v>
      </c>
    </row>
    <row r="58" spans="1:14" s="9" customFormat="1" ht="37.5" customHeight="1">
      <c r="A58" s="28" t="s">
        <v>79</v>
      </c>
      <c r="B58" s="6">
        <v>858</v>
      </c>
      <c r="C58" s="10" t="s">
        <v>80</v>
      </c>
      <c r="D58" s="8"/>
      <c r="E58" s="8"/>
      <c r="F58" s="8"/>
      <c r="G58" s="8"/>
      <c r="H58" s="21">
        <v>0</v>
      </c>
      <c r="I58" s="21">
        <v>10000000</v>
      </c>
      <c r="J58" s="21">
        <f t="shared" si="0"/>
        <v>10000000</v>
      </c>
      <c r="K58" s="21">
        <f t="shared" si="2"/>
        <v>10000000</v>
      </c>
      <c r="L58" s="21">
        <f t="shared" si="3"/>
        <v>10000000</v>
      </c>
      <c r="M58" s="21">
        <f t="shared" si="4"/>
        <v>10000000</v>
      </c>
      <c r="N58" s="21">
        <f t="shared" si="5"/>
        <v>0</v>
      </c>
    </row>
    <row r="59" spans="1:14" s="9" customFormat="1" ht="37.5" customHeight="1">
      <c r="A59" s="28" t="s">
        <v>81</v>
      </c>
      <c r="B59" s="6">
        <v>859</v>
      </c>
      <c r="C59" s="10" t="s">
        <v>82</v>
      </c>
      <c r="D59" s="8"/>
      <c r="E59" s="8"/>
      <c r="F59" s="8"/>
      <c r="G59" s="8"/>
      <c r="H59" s="21">
        <v>0</v>
      </c>
      <c r="I59" s="21">
        <v>80000000</v>
      </c>
      <c r="J59" s="21">
        <f t="shared" si="0"/>
        <v>80000000</v>
      </c>
      <c r="K59" s="21">
        <f t="shared" si="2"/>
        <v>80000000</v>
      </c>
      <c r="L59" s="21">
        <f t="shared" si="3"/>
        <v>80000000</v>
      </c>
      <c r="M59" s="21">
        <f t="shared" si="4"/>
        <v>80000000</v>
      </c>
      <c r="N59" s="21">
        <f t="shared" si="5"/>
        <v>0</v>
      </c>
    </row>
    <row r="60" spans="1:14" s="9" customFormat="1" ht="28.5" customHeight="1">
      <c r="A60" s="5">
        <v>5201</v>
      </c>
      <c r="B60" s="6">
        <v>860</v>
      </c>
      <c r="C60" s="10" t="s">
        <v>32</v>
      </c>
      <c r="D60" s="8">
        <v>15100000</v>
      </c>
      <c r="E60" s="8">
        <f>F60-D60</f>
        <v>0</v>
      </c>
      <c r="F60" s="8">
        <v>15100000</v>
      </c>
      <c r="G60" s="8">
        <f t="shared" si="1"/>
        <v>0</v>
      </c>
      <c r="H60" s="8">
        <v>15100000</v>
      </c>
      <c r="I60" s="8">
        <v>0</v>
      </c>
      <c r="J60" s="21">
        <f t="shared" si="0"/>
        <v>15100000</v>
      </c>
      <c r="K60" s="21">
        <f t="shared" si="2"/>
        <v>15100000</v>
      </c>
      <c r="L60" s="21">
        <f t="shared" si="3"/>
        <v>15100000</v>
      </c>
      <c r="M60" s="21">
        <f t="shared" si="4"/>
        <v>15100000</v>
      </c>
      <c r="N60" s="21">
        <f t="shared" si="5"/>
        <v>0</v>
      </c>
    </row>
    <row r="61" spans="1:14" s="9" customFormat="1" ht="63" customHeight="1">
      <c r="A61" s="5">
        <v>2122</v>
      </c>
      <c r="B61" s="6">
        <v>863</v>
      </c>
      <c r="C61" s="26" t="s">
        <v>52</v>
      </c>
      <c r="D61" s="8">
        <v>0</v>
      </c>
      <c r="E61" s="8">
        <f>F61-D61</f>
        <v>1391773</v>
      </c>
      <c r="F61" s="8">
        <v>1391773</v>
      </c>
      <c r="G61" s="8">
        <f t="shared" si="1"/>
        <v>-1391773</v>
      </c>
      <c r="H61" s="8">
        <v>0</v>
      </c>
      <c r="I61" s="8">
        <v>0</v>
      </c>
      <c r="J61" s="21">
        <f t="shared" si="0"/>
        <v>0</v>
      </c>
      <c r="K61" s="21">
        <f t="shared" si="2"/>
        <v>0</v>
      </c>
      <c r="L61" s="21">
        <f t="shared" si="3"/>
        <v>0</v>
      </c>
      <c r="M61" s="21">
        <f t="shared" si="4"/>
        <v>0</v>
      </c>
      <c r="N61" s="21">
        <f t="shared" si="5"/>
        <v>0</v>
      </c>
    </row>
    <row r="62" spans="1:14" s="9" customFormat="1" ht="51" customHeight="1">
      <c r="A62" s="18">
        <v>2127</v>
      </c>
      <c r="B62" s="19">
        <v>864</v>
      </c>
      <c r="C62" s="24" t="s">
        <v>39</v>
      </c>
      <c r="D62" s="8">
        <v>15000000</v>
      </c>
      <c r="E62" s="8">
        <f>F62-D62</f>
        <v>45000000</v>
      </c>
      <c r="F62" s="8">
        <v>60000000</v>
      </c>
      <c r="G62" s="8">
        <f t="shared" si="1"/>
        <v>-10000000</v>
      </c>
      <c r="H62" s="8">
        <v>50000000</v>
      </c>
      <c r="I62" s="8">
        <v>0</v>
      </c>
      <c r="J62" s="21">
        <f t="shared" si="0"/>
        <v>50000000</v>
      </c>
      <c r="K62" s="21">
        <f t="shared" si="2"/>
        <v>50000000</v>
      </c>
      <c r="L62" s="21">
        <f t="shared" si="3"/>
        <v>50000000</v>
      </c>
      <c r="M62" s="21">
        <f t="shared" si="4"/>
        <v>50000000</v>
      </c>
      <c r="N62" s="21">
        <f t="shared" si="5"/>
        <v>0</v>
      </c>
    </row>
    <row r="63" spans="1:14" s="22" customFormat="1" ht="68.25" customHeight="1">
      <c r="A63" s="18">
        <v>7451</v>
      </c>
      <c r="B63" s="19">
        <v>865</v>
      </c>
      <c r="C63" s="24" t="s">
        <v>36</v>
      </c>
      <c r="D63" s="21">
        <v>370155</v>
      </c>
      <c r="E63" s="8">
        <f>F63-D63</f>
        <v>-370155</v>
      </c>
      <c r="F63" s="8">
        <v>0</v>
      </c>
      <c r="G63" s="8">
        <f>H63-F63</f>
        <v>0</v>
      </c>
      <c r="H63" s="8">
        <v>0</v>
      </c>
      <c r="I63" s="8">
        <v>0</v>
      </c>
      <c r="J63" s="21">
        <f>H63+I63</f>
        <v>0</v>
      </c>
      <c r="K63" s="21">
        <f>J63</f>
        <v>0</v>
      </c>
      <c r="L63" s="21">
        <f>J63</f>
        <v>0</v>
      </c>
      <c r="M63" s="21">
        <f>J63</f>
        <v>0</v>
      </c>
      <c r="N63" s="21">
        <f>L63-M63</f>
        <v>0</v>
      </c>
    </row>
    <row r="64" spans="1:14" s="22" customFormat="1" ht="21" customHeight="1">
      <c r="A64" s="18">
        <v>7441</v>
      </c>
      <c r="B64" s="19">
        <v>866</v>
      </c>
      <c r="C64" s="20" t="s">
        <v>48</v>
      </c>
      <c r="D64" s="21">
        <v>102000000</v>
      </c>
      <c r="E64" s="8">
        <f>F64-D64</f>
        <v>38000000</v>
      </c>
      <c r="F64" s="8">
        <v>140000000</v>
      </c>
      <c r="G64" s="8">
        <f>H64-F64</f>
        <v>109000000</v>
      </c>
      <c r="H64" s="8">
        <v>249000000</v>
      </c>
      <c r="I64" s="8">
        <v>50000000</v>
      </c>
      <c r="J64" s="21">
        <f>H64+I64</f>
        <v>299000000</v>
      </c>
      <c r="K64" s="21">
        <f>J64</f>
        <v>299000000</v>
      </c>
      <c r="L64" s="21">
        <f>J64</f>
        <v>299000000</v>
      </c>
      <c r="M64" s="21">
        <f>J64</f>
        <v>299000000</v>
      </c>
      <c r="N64" s="21">
        <f>L64-M64</f>
        <v>0</v>
      </c>
    </row>
    <row r="65" spans="1:14" s="22" customFormat="1" ht="24" customHeight="1">
      <c r="A65" s="18">
        <v>2126</v>
      </c>
      <c r="B65" s="19">
        <v>868</v>
      </c>
      <c r="C65" s="24" t="s">
        <v>40</v>
      </c>
      <c r="D65" s="21">
        <v>6000000</v>
      </c>
      <c r="E65" s="8">
        <f>F65-D65</f>
        <v>-1000000</v>
      </c>
      <c r="F65" s="8">
        <v>5000000</v>
      </c>
      <c r="G65" s="8">
        <f t="shared" si="1"/>
        <v>0</v>
      </c>
      <c r="H65" s="21">
        <v>5000000</v>
      </c>
      <c r="I65" s="21">
        <v>0</v>
      </c>
      <c r="J65" s="21">
        <f t="shared" si="0"/>
        <v>5000000</v>
      </c>
      <c r="K65" s="21">
        <f t="shared" si="2"/>
        <v>5000000</v>
      </c>
      <c r="L65" s="21">
        <f t="shared" si="3"/>
        <v>5000000</v>
      </c>
      <c r="M65" s="21">
        <f t="shared" si="4"/>
        <v>5000000</v>
      </c>
      <c r="N65" s="21">
        <f t="shared" si="5"/>
        <v>0</v>
      </c>
    </row>
    <row r="66" spans="1:14" s="22" customFormat="1" ht="75.75" customHeight="1">
      <c r="A66" s="18">
        <v>2128</v>
      </c>
      <c r="B66" s="19">
        <v>869</v>
      </c>
      <c r="C66" s="27" t="s">
        <v>49</v>
      </c>
      <c r="D66" s="21">
        <v>0</v>
      </c>
      <c r="E66" s="8">
        <f>F66-D66</f>
        <v>0</v>
      </c>
      <c r="F66" s="8">
        <v>0</v>
      </c>
      <c r="G66" s="8">
        <f t="shared" si="1"/>
        <v>0</v>
      </c>
      <c r="H66" s="8">
        <v>0</v>
      </c>
      <c r="I66" s="8">
        <v>0</v>
      </c>
      <c r="J66" s="21">
        <f t="shared" si="0"/>
        <v>0</v>
      </c>
      <c r="K66" s="21">
        <f t="shared" si="2"/>
        <v>0</v>
      </c>
      <c r="L66" s="21">
        <f t="shared" si="3"/>
        <v>0</v>
      </c>
      <c r="M66" s="21">
        <f t="shared" si="4"/>
        <v>0</v>
      </c>
      <c r="N66" s="21">
        <f t="shared" si="5"/>
        <v>0</v>
      </c>
    </row>
    <row r="67" spans="1:14" s="9" customFormat="1" ht="16.5" customHeight="1">
      <c r="A67"/>
      <c r="B67" s="13">
        <v>810</v>
      </c>
      <c r="C67" s="14" t="s">
        <v>33</v>
      </c>
      <c r="D67" s="8">
        <v>0</v>
      </c>
      <c r="E67" s="8">
        <f>F67-D67</f>
        <v>0</v>
      </c>
      <c r="F67" s="8">
        <v>0</v>
      </c>
      <c r="G67" s="8">
        <f>H67-F67</f>
        <v>0</v>
      </c>
      <c r="H67" s="8">
        <v>0</v>
      </c>
      <c r="I67" s="8">
        <v>45871963.69</v>
      </c>
      <c r="J67" s="21">
        <f>H67+I67</f>
        <v>45871963.69</v>
      </c>
      <c r="K67" s="21">
        <f>J67</f>
        <v>45871963.69</v>
      </c>
      <c r="L67" s="21">
        <f>J67</f>
        <v>45871963.69</v>
      </c>
      <c r="M67" s="21">
        <f>J67</f>
        <v>45871963.69</v>
      </c>
      <c r="N67" s="21">
        <f>L67-M67</f>
        <v>0</v>
      </c>
    </row>
    <row r="68" spans="1:14" s="9" customFormat="1" ht="27.75" customHeight="1">
      <c r="A68"/>
      <c r="B68" s="13">
        <v>814</v>
      </c>
      <c r="C68" s="12" t="s">
        <v>34</v>
      </c>
      <c r="D68" s="8">
        <v>0</v>
      </c>
      <c r="E68" s="8">
        <f>F68-D68</f>
        <v>0</v>
      </c>
      <c r="F68" s="8">
        <v>0</v>
      </c>
      <c r="G68" s="8">
        <f>H68-F68</f>
        <v>0</v>
      </c>
      <c r="H68" s="8">
        <v>0</v>
      </c>
      <c r="I68" s="8">
        <v>33004516.05</v>
      </c>
      <c r="J68" s="21">
        <f>H68+I68</f>
        <v>33004516.05</v>
      </c>
      <c r="K68" s="21">
        <f>J68</f>
        <v>33004516.05</v>
      </c>
      <c r="L68" s="21">
        <f>J68</f>
        <v>33004516.05</v>
      </c>
      <c r="M68" s="21">
        <f>J68</f>
        <v>33004516.05</v>
      </c>
      <c r="N68" s="21">
        <f>L68-M68</f>
        <v>0</v>
      </c>
    </row>
    <row r="69" spans="1:14" s="9" customFormat="1" ht="19.5" customHeight="1">
      <c r="A69"/>
      <c r="B69" s="6">
        <v>890</v>
      </c>
      <c r="C69" s="12" t="s">
        <v>91</v>
      </c>
      <c r="D69" s="8">
        <v>0</v>
      </c>
      <c r="E69" s="8">
        <v>24411427.05</v>
      </c>
      <c r="F69" s="8">
        <v>0</v>
      </c>
      <c r="G69" s="8">
        <f>H69-F69</f>
        <v>0</v>
      </c>
      <c r="H69" s="8">
        <v>0</v>
      </c>
      <c r="I69" s="8">
        <v>1841611613.52</v>
      </c>
      <c r="J69" s="8">
        <f>H69+I69</f>
        <v>1841611613.52</v>
      </c>
      <c r="K69" s="8">
        <f>J69</f>
        <v>1841611613.52</v>
      </c>
      <c r="L69" s="8">
        <f>K69</f>
        <v>1841611613.52</v>
      </c>
      <c r="M69" s="21">
        <f>J69</f>
        <v>1841611613.52</v>
      </c>
      <c r="N69" s="8">
        <f>J69-M69</f>
        <v>0</v>
      </c>
    </row>
    <row r="70" spans="3:14" ht="27" customHeight="1">
      <c r="C70" s="47" t="s">
        <v>92</v>
      </c>
      <c r="H70" s="48">
        <f>SUM(H5:H69)</f>
        <v>1356171576</v>
      </c>
      <c r="I70" s="48">
        <f aca="true" t="shared" si="6" ref="I70:N70">SUM(I5:I69)</f>
        <v>2752099843.26</v>
      </c>
      <c r="J70" s="48">
        <f t="shared" si="6"/>
        <v>4108271419.26</v>
      </c>
      <c r="K70" s="48">
        <f t="shared" si="6"/>
        <v>4108271419.26</v>
      </c>
      <c r="L70" s="48">
        <f t="shared" si="6"/>
        <v>4108271419.26</v>
      </c>
      <c r="M70" s="48">
        <f t="shared" si="6"/>
        <v>4108271419.26</v>
      </c>
      <c r="N70" s="48">
        <f t="shared" si="6"/>
        <v>0</v>
      </c>
    </row>
    <row r="73" ht="12.75">
      <c r="A73" s="23"/>
    </row>
  </sheetData>
  <sheetProtection/>
  <mergeCells count="17">
    <mergeCell ref="N2:N4"/>
    <mergeCell ref="J1:K1"/>
    <mergeCell ref="L1:N1"/>
    <mergeCell ref="H2:H3"/>
    <mergeCell ref="J2:J3"/>
    <mergeCell ref="K2:K3"/>
    <mergeCell ref="L2:L3"/>
    <mergeCell ref="M2:M3"/>
    <mergeCell ref="I1:I4"/>
    <mergeCell ref="E1:E4"/>
    <mergeCell ref="G1:G4"/>
    <mergeCell ref="F1:F4"/>
    <mergeCell ref="D1:D4"/>
    <mergeCell ref="A2:A4"/>
    <mergeCell ref="B2:B4"/>
    <mergeCell ref="A1:B1"/>
    <mergeCell ref="C1:C4"/>
  </mergeCells>
  <printOptions/>
  <pageMargins left="0.6299212598425197" right="0.2362204724409449" top="0.81" bottom="0.2755905511811024" header="0.31496062992125984" footer="0.1968503937007874"/>
  <pageSetup horizontalDpi="300" verticalDpi="300" orientation="landscape" paperSize="9" scale="70" r:id="rId1"/>
  <rowBreaks count="3" manualBreakCount="3">
    <brk id="21" max="13" man="1"/>
    <brk id="40" max="13" man="1"/>
    <brk id="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Calabria</dc:creator>
  <cp:keywords/>
  <dc:description/>
  <cp:lastModifiedBy>gcarli</cp:lastModifiedBy>
  <cp:lastPrinted>2017-06-20T14:28:30Z</cp:lastPrinted>
  <dcterms:created xsi:type="dcterms:W3CDTF">2008-12-02T08:52:37Z</dcterms:created>
  <dcterms:modified xsi:type="dcterms:W3CDTF">2017-06-20T14:28:34Z</dcterms:modified>
  <cp:category/>
  <cp:version/>
  <cp:contentType/>
  <cp:contentStatus/>
</cp:coreProperties>
</file>